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Vân p. THƯỢNG CÁT\báo cáo\báo cáo quyết toán niên độ 2025\"/>
    </mc:Choice>
  </mc:AlternateContent>
  <xr:revisionPtr revIDLastSave="0" documentId="13_ncr:1_{9712BC38-E652-4D99-81F9-E36794FBB81A}" xr6:coauthVersionLast="47" xr6:coauthVersionMax="47" xr10:uidLastSave="{00000000-0000-0000-0000-000000000000}"/>
  <bookViews>
    <workbookView xWindow="-120" yWindow="-120" windowWidth="29040" windowHeight="15720" firstSheet="1" activeTab="1" xr2:uid="{00000000-000D-0000-FFFF-FFFF00000000}"/>
  </bookViews>
  <sheets>
    <sheet name="Kangatang" sheetId="3" state="veryHidden" r:id="rId1"/>
    <sheet name="Biểu số 01 chuẩn" sheetId="2" r:id="rId2"/>
  </sheets>
  <definedNames>
    <definedName name="_xlnm._FilterDatabase" localSheetId="1" hidden="1">'Biểu số 01 chuẩn'!$A$13:$AK$82</definedName>
    <definedName name="_xlnm.Print_Area" localSheetId="1">'Biểu số 01 chuẩn'!$A$1:$Y$93</definedName>
    <definedName name="_xlnm.Print_Titles" localSheetId="1">'Biểu số 01 chuẩn'!$8:$11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WRVEZqgEr5+fotLCudvazTU8XZg=="/>
    </ext>
  </extLst>
</workbook>
</file>

<file path=xl/calcChain.xml><?xml version="1.0" encoding="utf-8"?>
<calcChain xmlns="http://schemas.openxmlformats.org/spreadsheetml/2006/main">
  <c r="Y24" i="2" l="1"/>
  <c r="Y25" i="2"/>
  <c r="Y26" i="2"/>
  <c r="Y27" i="2"/>
  <c r="Y28" i="2"/>
  <c r="Y29" i="2"/>
  <c r="Y30" i="2"/>
  <c r="Y31" i="2"/>
  <c r="Y33" i="2"/>
  <c r="Y34" i="2"/>
  <c r="Y36" i="2"/>
  <c r="Y38" i="2"/>
  <c r="Y39" i="2"/>
  <c r="Y40" i="2"/>
  <c r="Y41" i="2"/>
  <c r="Y42" i="2"/>
  <c r="Y43" i="2"/>
  <c r="Y44" i="2"/>
  <c r="Y45" i="2"/>
  <c r="Y46" i="2"/>
  <c r="Y47" i="2"/>
  <c r="Y48" i="2"/>
  <c r="Y49" i="2"/>
  <c r="Y50" i="2"/>
  <c r="Y51" i="2"/>
  <c r="Y53" i="2"/>
  <c r="Y54" i="2"/>
  <c r="Y57" i="2"/>
  <c r="Y58" i="2"/>
  <c r="Y59" i="2"/>
  <c r="Y60" i="2"/>
  <c r="Y62" i="2"/>
  <c r="Y63" i="2"/>
  <c r="Y64" i="2"/>
  <c r="Y65" i="2"/>
  <c r="Y66" i="2"/>
  <c r="Y67" i="2"/>
  <c r="Y69" i="2"/>
  <c r="Y70" i="2"/>
  <c r="Y71" i="2"/>
  <c r="Y72" i="2"/>
  <c r="Y74" i="2"/>
  <c r="Y73" i="2" s="1"/>
  <c r="Y76" i="2"/>
  <c r="Y75" i="2" s="1"/>
  <c r="Y78" i="2"/>
  <c r="Y77" i="2" s="1"/>
  <c r="Y80" i="2"/>
  <c r="Y81" i="2"/>
  <c r="Y23" i="2"/>
  <c r="Y68" i="2" l="1"/>
  <c r="Y37" i="2"/>
  <c r="Y61" i="2"/>
  <c r="X50" i="2"/>
  <c r="W50" i="2"/>
  <c r="U50" i="2"/>
  <c r="U49" i="2"/>
  <c r="G37" i="2"/>
  <c r="R64" i="2" l="1"/>
  <c r="V79" i="2" l="1"/>
  <c r="V77" i="2"/>
  <c r="V75" i="2"/>
  <c r="V37" i="2"/>
  <c r="X24" i="2"/>
  <c r="X25" i="2"/>
  <c r="X26" i="2"/>
  <c r="X27" i="2"/>
  <c r="X28" i="2"/>
  <c r="X29" i="2"/>
  <c r="X30" i="2"/>
  <c r="X31" i="2"/>
  <c r="X32" i="2"/>
  <c r="X33" i="2"/>
  <c r="X34" i="2"/>
  <c r="X35" i="2"/>
  <c r="X36" i="2"/>
  <c r="X38" i="2"/>
  <c r="X39" i="2"/>
  <c r="X40" i="2"/>
  <c r="X41" i="2"/>
  <c r="X42" i="2"/>
  <c r="X43" i="2"/>
  <c r="X44" i="2"/>
  <c r="X45" i="2"/>
  <c r="X46" i="2"/>
  <c r="X47" i="2"/>
  <c r="X48" i="2"/>
  <c r="X49" i="2"/>
  <c r="X51" i="2"/>
  <c r="X53" i="2"/>
  <c r="X54" i="2"/>
  <c r="X55" i="2"/>
  <c r="X56" i="2"/>
  <c r="X57" i="2"/>
  <c r="X58" i="2"/>
  <c r="X59" i="2"/>
  <c r="X60" i="2"/>
  <c r="X62" i="2"/>
  <c r="X63" i="2"/>
  <c r="X64" i="2"/>
  <c r="X66" i="2"/>
  <c r="X67" i="2"/>
  <c r="X69" i="2"/>
  <c r="X70" i="2"/>
  <c r="X71" i="2"/>
  <c r="X72" i="2"/>
  <c r="X74" i="2"/>
  <c r="X73" i="2" s="1"/>
  <c r="X78" i="2"/>
  <c r="X77" i="2" s="1"/>
  <c r="X80" i="2"/>
  <c r="X81" i="2"/>
  <c r="X82" i="2"/>
  <c r="X23" i="2"/>
  <c r="W24" i="2"/>
  <c r="W28" i="2"/>
  <c r="W29" i="2"/>
  <c r="W36" i="2"/>
  <c r="W38" i="2"/>
  <c r="W39" i="2"/>
  <c r="W41" i="2"/>
  <c r="W42" i="2"/>
  <c r="W43" i="2"/>
  <c r="W44" i="2"/>
  <c r="W45" i="2"/>
  <c r="W48" i="2"/>
  <c r="W49" i="2"/>
  <c r="W51" i="2"/>
  <c r="W53" i="2"/>
  <c r="W59" i="2"/>
  <c r="W60" i="2"/>
  <c r="W62" i="2"/>
  <c r="W64" i="2"/>
  <c r="W65" i="2"/>
  <c r="W66" i="2"/>
  <c r="W67" i="2"/>
  <c r="W69" i="2"/>
  <c r="W72" i="2"/>
  <c r="W74" i="2"/>
  <c r="W73" i="2" s="1"/>
  <c r="W76" i="2"/>
  <c r="W75" i="2" s="1"/>
  <c r="W78" i="2"/>
  <c r="W77" i="2" s="1"/>
  <c r="W80" i="2"/>
  <c r="W81" i="2"/>
  <c r="W82" i="2"/>
  <c r="W23" i="2"/>
  <c r="U81" i="2"/>
  <c r="U80" i="2"/>
  <c r="U78" i="2"/>
  <c r="U76" i="2"/>
  <c r="U75" i="2" s="1"/>
  <c r="U74" i="2"/>
  <c r="U70" i="2"/>
  <c r="U71" i="2"/>
  <c r="U72" i="2"/>
  <c r="U69" i="2"/>
  <c r="U63" i="2"/>
  <c r="U64" i="2"/>
  <c r="U65" i="2"/>
  <c r="U66" i="2"/>
  <c r="U67" i="2"/>
  <c r="U62" i="2"/>
  <c r="U54" i="2"/>
  <c r="U57" i="2"/>
  <c r="U58" i="2"/>
  <c r="U59" i="2"/>
  <c r="U60" i="2"/>
  <c r="U53" i="2"/>
  <c r="U39" i="2"/>
  <c r="U40" i="2"/>
  <c r="U41" i="2"/>
  <c r="U42" i="2"/>
  <c r="U43" i="2"/>
  <c r="U44" i="2"/>
  <c r="U45" i="2"/>
  <c r="U46" i="2"/>
  <c r="U47" i="2"/>
  <c r="U48" i="2"/>
  <c r="U51" i="2"/>
  <c r="U38" i="2"/>
  <c r="U24" i="2"/>
  <c r="U25" i="2"/>
  <c r="U26" i="2"/>
  <c r="U27" i="2"/>
  <c r="U28" i="2"/>
  <c r="U29" i="2"/>
  <c r="U30" i="2"/>
  <c r="U31" i="2"/>
  <c r="U33" i="2"/>
  <c r="U34" i="2"/>
  <c r="U36" i="2"/>
  <c r="U23" i="2"/>
  <c r="F79" i="2"/>
  <c r="G79" i="2"/>
  <c r="H79" i="2"/>
  <c r="I79" i="2"/>
  <c r="J79" i="2"/>
  <c r="K79" i="2"/>
  <c r="L79" i="2"/>
  <c r="M79" i="2"/>
  <c r="N79" i="2"/>
  <c r="O79" i="2"/>
  <c r="P79" i="2"/>
  <c r="R79" i="2"/>
  <c r="S79" i="2"/>
  <c r="T79" i="2"/>
  <c r="E79" i="2"/>
  <c r="F77" i="2"/>
  <c r="G77" i="2"/>
  <c r="H77" i="2"/>
  <c r="I77" i="2"/>
  <c r="J77" i="2"/>
  <c r="K77" i="2"/>
  <c r="L77" i="2"/>
  <c r="M77" i="2"/>
  <c r="N77" i="2"/>
  <c r="O77" i="2"/>
  <c r="P77" i="2"/>
  <c r="Q77" i="2"/>
  <c r="R77" i="2"/>
  <c r="S77" i="2"/>
  <c r="T77" i="2"/>
  <c r="U77" i="2"/>
  <c r="E77" i="2"/>
  <c r="F75" i="2"/>
  <c r="G75" i="2"/>
  <c r="H75" i="2"/>
  <c r="I75" i="2"/>
  <c r="J75" i="2"/>
  <c r="K75" i="2"/>
  <c r="L75" i="2"/>
  <c r="M75" i="2"/>
  <c r="N75" i="2"/>
  <c r="O75" i="2"/>
  <c r="P75" i="2"/>
  <c r="Q75" i="2"/>
  <c r="R75" i="2"/>
  <c r="T75" i="2"/>
  <c r="E75" i="2"/>
  <c r="F73" i="2"/>
  <c r="G73" i="2"/>
  <c r="H73" i="2"/>
  <c r="I73" i="2"/>
  <c r="J73" i="2"/>
  <c r="K73" i="2"/>
  <c r="L73" i="2"/>
  <c r="M73" i="2"/>
  <c r="N73" i="2"/>
  <c r="O73" i="2"/>
  <c r="P73" i="2"/>
  <c r="Q73" i="2"/>
  <c r="R73" i="2"/>
  <c r="S73" i="2"/>
  <c r="T73" i="2"/>
  <c r="U73" i="2"/>
  <c r="V73" i="2"/>
  <c r="E73" i="2"/>
  <c r="F68" i="2"/>
  <c r="G68" i="2"/>
  <c r="H68" i="2"/>
  <c r="I68" i="2"/>
  <c r="J68" i="2"/>
  <c r="K68" i="2"/>
  <c r="L68" i="2"/>
  <c r="M68" i="2"/>
  <c r="N68" i="2"/>
  <c r="O68" i="2"/>
  <c r="P68" i="2"/>
  <c r="Q68" i="2"/>
  <c r="S68" i="2"/>
  <c r="T68" i="2"/>
  <c r="V68" i="2"/>
  <c r="E68" i="2"/>
  <c r="F61" i="2"/>
  <c r="G61" i="2"/>
  <c r="H61" i="2"/>
  <c r="I61" i="2"/>
  <c r="J61" i="2"/>
  <c r="K61" i="2"/>
  <c r="L61" i="2"/>
  <c r="M61" i="2"/>
  <c r="N61" i="2"/>
  <c r="O61" i="2"/>
  <c r="P61" i="2"/>
  <c r="Q61" i="2"/>
  <c r="T61" i="2"/>
  <c r="V61" i="2"/>
  <c r="E61" i="2"/>
  <c r="F52" i="2"/>
  <c r="G52" i="2"/>
  <c r="H52" i="2"/>
  <c r="I52" i="2"/>
  <c r="J52" i="2"/>
  <c r="K52" i="2"/>
  <c r="L52" i="2"/>
  <c r="M52" i="2"/>
  <c r="N52" i="2"/>
  <c r="O52" i="2"/>
  <c r="P52" i="2"/>
  <c r="S52" i="2"/>
  <c r="T52" i="2"/>
  <c r="V52" i="2"/>
  <c r="E52" i="2"/>
  <c r="F37" i="2"/>
  <c r="H37" i="2"/>
  <c r="I37" i="2"/>
  <c r="J37" i="2"/>
  <c r="K37" i="2"/>
  <c r="L37" i="2"/>
  <c r="M37" i="2"/>
  <c r="N37" i="2"/>
  <c r="O37" i="2"/>
  <c r="P37" i="2"/>
  <c r="Q37" i="2"/>
  <c r="S37" i="2"/>
  <c r="T37" i="2"/>
  <c r="E37" i="2"/>
  <c r="F22" i="2"/>
  <c r="G22" i="2"/>
  <c r="H22" i="2"/>
  <c r="I22" i="2"/>
  <c r="J22" i="2"/>
  <c r="K22" i="2"/>
  <c r="L22" i="2"/>
  <c r="M22" i="2"/>
  <c r="N22" i="2"/>
  <c r="O22" i="2"/>
  <c r="P22" i="2"/>
  <c r="S22" i="2"/>
  <c r="T22" i="2"/>
  <c r="V22" i="2"/>
  <c r="E22" i="2"/>
  <c r="A70" i="2"/>
  <c r="A71" i="2" s="1"/>
  <c r="A72" i="2" s="1"/>
  <c r="A63" i="2"/>
  <c r="A64" i="2" s="1"/>
  <c r="A65" i="2" s="1"/>
  <c r="A66" i="2" s="1"/>
  <c r="A67" i="2" s="1"/>
  <c r="A54" i="2"/>
  <c r="A55" i="2" s="1"/>
  <c r="A56" i="2" s="1"/>
  <c r="A57" i="2" s="1"/>
  <c r="A58" i="2" s="1"/>
  <c r="A39" i="2"/>
  <c r="A40" i="2" s="1"/>
  <c r="A41" i="2" s="1"/>
  <c r="A42" i="2" s="1"/>
  <c r="A43" i="2" s="1"/>
  <c r="A44" i="2" s="1"/>
  <c r="A45" i="2" s="1"/>
  <c r="A46" i="2" s="1"/>
  <c r="A47" i="2" s="1"/>
  <c r="A48" i="2" s="1"/>
  <c r="A49" i="2" s="1"/>
  <c r="A50" i="2" s="1"/>
  <c r="A51" i="2" s="1"/>
  <c r="A24" i="2"/>
  <c r="A25" i="2" s="1"/>
  <c r="A26" i="2" s="1"/>
  <c r="A27" i="2" s="1"/>
  <c r="A28" i="2" s="1"/>
  <c r="A29" i="2" s="1"/>
  <c r="A30" i="2" s="1"/>
  <c r="A31" i="2" s="1"/>
  <c r="A32" i="2" s="1"/>
  <c r="A33" i="2" s="1"/>
  <c r="A34" i="2" s="1"/>
  <c r="A35" i="2" s="1"/>
  <c r="A36" i="2" s="1"/>
  <c r="X68" i="2" l="1"/>
  <c r="I21" i="2"/>
  <c r="I20" i="2" s="1"/>
  <c r="X79" i="2"/>
  <c r="V21" i="2"/>
  <c r="V20" i="2" s="1"/>
  <c r="V13" i="2" s="1"/>
  <c r="W79" i="2"/>
  <c r="E21" i="2"/>
  <c r="E20" i="2" s="1"/>
  <c r="U61" i="2"/>
  <c r="H21" i="2"/>
  <c r="H20" i="2" s="1"/>
  <c r="O21" i="2"/>
  <c r="O20" i="2" s="1"/>
  <c r="U68" i="2"/>
  <c r="N21" i="2"/>
  <c r="N20" i="2" s="1"/>
  <c r="X22" i="2"/>
  <c r="T21" i="2"/>
  <c r="T20" i="2" s="1"/>
  <c r="L21" i="2"/>
  <c r="L20" i="2" s="1"/>
  <c r="X52" i="2"/>
  <c r="J21" i="2"/>
  <c r="J20" i="2" s="1"/>
  <c r="X37" i="2"/>
  <c r="G21" i="2"/>
  <c r="G20" i="2" s="1"/>
  <c r="M21" i="2"/>
  <c r="M20" i="2" s="1"/>
  <c r="K21" i="2"/>
  <c r="K20" i="2" s="1"/>
  <c r="F21" i="2"/>
  <c r="F20" i="2" s="1"/>
  <c r="U37" i="2"/>
  <c r="P21" i="2"/>
  <c r="P20" i="2" s="1"/>
  <c r="R70" i="2" l="1"/>
  <c r="R54" i="2"/>
  <c r="R34" i="2"/>
  <c r="W34" i="2" s="1"/>
  <c r="R33" i="2"/>
  <c r="W33" i="2" s="1"/>
  <c r="R31" i="2"/>
  <c r="W31" i="2" s="1"/>
  <c r="R63" i="2"/>
  <c r="R71" i="2"/>
  <c r="W71" i="2" s="1"/>
  <c r="R30" i="2"/>
  <c r="W30" i="2" s="1"/>
  <c r="R58" i="2"/>
  <c r="W58" i="2" s="1"/>
  <c r="R57" i="2"/>
  <c r="W57" i="2" s="1"/>
  <c r="W63" i="2" l="1"/>
  <c r="W61" i="2" s="1"/>
  <c r="R61" i="2"/>
  <c r="W54" i="2"/>
  <c r="W70" i="2"/>
  <c r="W68" i="2" s="1"/>
  <c r="R68" i="2"/>
  <c r="Q56" i="2"/>
  <c r="Y56" i="2" s="1"/>
  <c r="Q35" i="2"/>
  <c r="Y35" i="2" s="1"/>
  <c r="Q32" i="2"/>
  <c r="Y32" i="2" s="1"/>
  <c r="Y22" i="2" s="1"/>
  <c r="R47" i="2"/>
  <c r="W47" i="2" s="1"/>
  <c r="S76" i="2"/>
  <c r="Q55" i="2"/>
  <c r="Y55" i="2" s="1"/>
  <c r="Y52" i="2" l="1"/>
  <c r="R56" i="2"/>
  <c r="W56" i="2" s="1"/>
  <c r="U56" i="2"/>
  <c r="R35" i="2"/>
  <c r="W35" i="2" s="1"/>
  <c r="U35" i="2"/>
  <c r="S75" i="2"/>
  <c r="X76" i="2"/>
  <c r="X75" i="2" s="1"/>
  <c r="R55" i="2"/>
  <c r="U55" i="2"/>
  <c r="Q52" i="2"/>
  <c r="R32" i="2"/>
  <c r="W32" i="2" s="1"/>
  <c r="Q22" i="2"/>
  <c r="U32" i="2"/>
  <c r="U22" i="2" s="1"/>
  <c r="R46" i="2"/>
  <c r="W46" i="2" s="1"/>
  <c r="Q82" i="2"/>
  <c r="Y82" i="2" s="1"/>
  <c r="Y79" i="2" s="1"/>
  <c r="U52" i="2" l="1"/>
  <c r="U82" i="2"/>
  <c r="U79" i="2" s="1"/>
  <c r="U21" i="2" s="1"/>
  <c r="U20" i="2" s="1"/>
  <c r="Q79" i="2"/>
  <c r="Q21" i="2" s="1"/>
  <c r="Q20" i="2" s="1"/>
  <c r="Y21" i="2"/>
  <c r="Y20" i="2" s="1"/>
  <c r="W55" i="2"/>
  <c r="W52" i="2" s="1"/>
  <c r="R52" i="2"/>
  <c r="R40" i="2"/>
  <c r="S65" i="2"/>
  <c r="R37" i="2" l="1"/>
  <c r="W40" i="2"/>
  <c r="W37" i="2" s="1"/>
  <c r="X65" i="2"/>
  <c r="X61" i="2" s="1"/>
  <c r="X21" i="2" s="1"/>
  <c r="X20" i="2" s="1"/>
  <c r="S61" i="2"/>
  <c r="S21" i="2" s="1"/>
  <c r="S20" i="2" s="1"/>
  <c r="R25" i="2"/>
  <c r="W25" i="2" l="1"/>
  <c r="R27" i="2"/>
  <c r="W27" i="2" s="1"/>
  <c r="E13" i="2" l="1"/>
  <c r="R26" i="2"/>
  <c r="W26" i="2" l="1"/>
  <c r="W22" i="2" s="1"/>
  <c r="W21" i="2" s="1"/>
  <c r="W20" i="2" s="1"/>
  <c r="R22" i="2"/>
  <c r="R21" i="2" s="1"/>
  <c r="R20" i="2" s="1"/>
  <c r="M13" i="2"/>
  <c r="H13" i="2"/>
  <c r="N13" i="2"/>
  <c r="P13" i="2"/>
  <c r="L13" i="2"/>
  <c r="J13" i="2"/>
  <c r="T13" i="2"/>
  <c r="S13" i="2"/>
  <c r="F13" i="2"/>
  <c r="G13" i="2"/>
  <c r="K13" i="2"/>
  <c r="R13" i="2" l="1"/>
  <c r="X13" i="2"/>
  <c r="I13" i="2"/>
  <c r="O13" i="2"/>
  <c r="U13" i="2" l="1"/>
  <c r="Y13" i="2"/>
  <c r="Q13" i="2"/>
  <c r="W13" i="2" l="1"/>
</calcChain>
</file>

<file path=xl/sharedStrings.xml><?xml version="1.0" encoding="utf-8"?>
<sst xmlns="http://schemas.openxmlformats.org/spreadsheetml/2006/main" count="172" uniqueCount="115">
  <si>
    <t>Mẫu số 01/QTNĐ</t>
  </si>
  <si>
    <t>Đơn vị: đồng</t>
  </si>
  <si>
    <t>STT</t>
  </si>
  <si>
    <t>Nội dung</t>
  </si>
  <si>
    <t>Địa điểm mở tài khoản</t>
  </si>
  <si>
    <t>Mã dự án đầu tư</t>
  </si>
  <si>
    <t>Tổng mức đầu tư</t>
  </si>
  <si>
    <t>Lũy kế vốn tạm ứng theo chế độ chưa thu hồi đến hết năm quyết toán chuyển sang các năm sau</t>
  </si>
  <si>
    <t xml:space="preserve"> Vốn kế hoạch được kéo dài</t>
  </si>
  <si>
    <t>Giải ngân</t>
  </si>
  <si>
    <t>Vốn kế hoạch tiếp tục được phép kéo dài thời gian thực hiện và giải ngân sang năm sau năm quyết toán</t>
  </si>
  <si>
    <t>Số vốn còn lại chưa giải ngân hủy bỏ (nếu có)</t>
  </si>
  <si>
    <t xml:space="preserve"> Vốn kế hoạch năm quyết toán</t>
  </si>
  <si>
    <t>Tổng số</t>
  </si>
  <si>
    <t>Thanh toán KLHT</t>
  </si>
  <si>
    <t>Vốn tạm ứng</t>
  </si>
  <si>
    <t>Tr.đó: vốn tạm ứng theo chế độ chưa thu hồi</t>
  </si>
  <si>
    <t>11=12+13</t>
  </si>
  <si>
    <t>15=10-11-14</t>
  </si>
  <si>
    <t>17=18+19</t>
  </si>
  <si>
    <t>21=16-17-20</t>
  </si>
  <si>
    <t>TỔNG SỐ</t>
  </si>
  <si>
    <t>Vốn trong nước</t>
  </si>
  <si>
    <t>Vốn nước ngoài, trong đó</t>
  </si>
  <si>
    <t>- Giải ngân theo cơ chế ghi thu, ghi chi</t>
  </si>
  <si>
    <t>Giải ngân theo cơ chế tài chính trong nước</t>
  </si>
  <si>
    <t>Ngành, lĩnh vực (mã ngành, lĩnh vực)</t>
  </si>
  <si>
    <t>A</t>
  </si>
  <si>
    <t>I</t>
  </si>
  <si>
    <t>Lĩnh vực giao thông</t>
  </si>
  <si>
    <t>Xây dựng đường từ đường nghĩa trang Thượng Cát nối đường từ khu công nghiệp Nam Thăng Long đi vành đai 4</t>
  </si>
  <si>
    <t>Lĩnh vực Giáo dục, đào tạo và giáo dục nghề nghiệp</t>
  </si>
  <si>
    <t>Xây dựng trường mầm non trong khu chức nămg đô thị Tây Tựu (NT-01)</t>
  </si>
  <si>
    <t>Xây dựng trường tiểu học trong khu chức năng đô thị Tây Tựu  (TH - 01)</t>
  </si>
  <si>
    <t>Mở rộng và cải tạo trường tiểu học Liên Mạc</t>
  </si>
  <si>
    <t>Lĩnh vực văn hóa, thông tin</t>
  </si>
  <si>
    <t>Xây dựng Trung tâm văn hóa thể thao phường Liên Mạc</t>
  </si>
  <si>
    <t>Văn hóa di tích</t>
  </si>
  <si>
    <t>Lĩnh vực môi trường</t>
  </si>
  <si>
    <t>Xây kè đá và cải tạo môi trường hồ Tân phương, phường Thụy Phương</t>
  </si>
  <si>
    <t>Lĩnh vực hoạt động quản lý nhà nước</t>
  </si>
  <si>
    <t>Lĩnh vực y tế, dân số và gia đình</t>
  </si>
  <si>
    <t>Lĩnh vực khác</t>
  </si>
  <si>
    <t>Mở rộng, xây dựng bổ sung phòng học và cải tạo trường tiểu học Thượng Cát</t>
  </si>
  <si>
    <t>Xây dựng Kè, hệ thống thoát nước dân sinh sau trường Tiểu học Thượng Cát kết hợp điểm vui chơi ao Bà Đồ Phị,  ao cổng điếm tổ dân Phố Thượng Cát</t>
  </si>
  <si>
    <t>Xây dựng cụm văn hóa thể thao Thụy Phương</t>
  </si>
  <si>
    <t>Xây dựng tuyến đường theo quy hoạch quanh khu Tân Phong đến đường Hoàng Quốc Việt kéo dài</t>
  </si>
  <si>
    <t>Xây dựng tuyến đường từ khu công nghiệp  Nam Thăng Long đi đê Hữu Hồng</t>
  </si>
  <si>
    <t>Tu bổ, tôn tạo đình Yên Nội</t>
  </si>
  <si>
    <t>8024730</t>
  </si>
  <si>
    <t>Xây dựng đường vào KCN Nam Thăng Long (Qua viện chăn nuôi đến Sông Nhuệ, Thụy Phương)</t>
  </si>
  <si>
    <t>Tu bổ, tôn tạo di tích chùa Hoàng Liên, phường Liên Mạc</t>
  </si>
  <si>
    <t>Tu bổ, tôn tạo di tích chùa Yên Nội, phường Liên Mạc</t>
  </si>
  <si>
    <t>Lĩnh vực thương mại</t>
  </si>
  <si>
    <t>Mở rộng, cải tạo trường mầm non Liên Mạc</t>
  </si>
  <si>
    <t>Xây dựng tuyến đường nối từ đường Hoàng Tăng Bí đi khu công nghiệp Nam Thăng Long (cống liên mạc 2)</t>
  </si>
  <si>
    <t>Xây dựng trường THCS Thụy Phương A</t>
  </si>
  <si>
    <t>Xây dựng bổ sung phòng học và cải tạo, sửa chữa và mua sắm trang thiết bị trường THCS Liên Mạc</t>
  </si>
  <si>
    <t>Xây dựng tuyến đường nối từ đường vào khu công nghiệp Nam Thăng Long đến đường vành đai 3,5</t>
  </si>
  <si>
    <t>Xây dựng tuyến đường nối từ đường Cầu Mới đến đường quy hoạch</t>
  </si>
  <si>
    <t>Xây dựng trường tiểu học Thụy Phương A</t>
  </si>
  <si>
    <t>BÁO CÁO QUYẾT TOÁN VỐN ĐẦU TƯ CÔNG NGUỒN NGÂN SÁCH NHÀ NƯỚC THEO NĂM NGÂN SÁCH 2025</t>
  </si>
  <si>
    <t>Lũy kế vốn đã giải ngân từ khởi công đến hết năm ngân sách trước năm QT</t>
  </si>
  <si>
    <t>Số vốn tạm ứng theo chế độ chưa thu hồi của các năm trước nộp điều chỉnh giảm năm QT</t>
  </si>
  <si>
    <t>Thanh toán KLHT trong năm QT phần vốn tạm ứng theo chế độ chưa thu hồi từ khởi công đến hết năm ngân sách trước năm QT</t>
  </si>
  <si>
    <t>Kế hoạch và giải ngân vốn kế hoạch các năm trước được kéo dài thời gian thực hiện và giải ngân sang năm QT</t>
  </si>
  <si>
    <t>Kế hoạch và giải ngân vốn kế hoạch năm QT</t>
  </si>
  <si>
    <t>Vốn kế hoạch được phép kéo dài thời gian thực hiện và giải ngân sang năm sau năm QT</t>
  </si>
  <si>
    <t>Số vốn còn lại chưa phân bổ, giải ngân hủy bỏ (nếu có)</t>
  </si>
  <si>
    <t>Số vốn nộp điều chỉnh giảm hoàn trả NSNN trong năm QT do thực hiện kết luận của thanh tra, KTNN…</t>
  </si>
  <si>
    <t>Tổng số vốn đã thanh toán KLHT được quyết toán trong năm</t>
  </si>
  <si>
    <t>Lũy kế vốn đã giải ngân từ khởi công đến hết năm QT</t>
  </si>
  <si>
    <t>23=9+12+18</t>
  </si>
  <si>
    <t>24=7-8-9+13+19</t>
  </si>
  <si>
    <t>25=6-8+11+17-22</t>
  </si>
  <si>
    <t>Các dự án thuộc kế hoạch năm 2025</t>
  </si>
  <si>
    <t>Vốn đầu tư theo ngành, lĩnh vực:</t>
  </si>
  <si>
    <t>Thượng Cát, ngày      tháng     năm 2026</t>
  </si>
  <si>
    <t>THỦ TRƯỞNG CƠ QUAN THANH TOÁN</t>
  </si>
  <si>
    <t>Xây dựng trường mầm non Liên Mạc B</t>
  </si>
  <si>
    <t>Xây dựng HTKT để đấu giá QSD đất khu đất 4,35ha phường Liên Mạc</t>
  </si>
  <si>
    <t>Xây dựng Trung tâm văn hóa thể thao phường Thượng Cát</t>
  </si>
  <si>
    <t>Bồi thường, hỗ trợ tái định cư thực hiện GPMB thuộc Dự án ĐT XD cầu Thượng Cát và đường hai đầu cầu</t>
  </si>
  <si>
    <t>Cải tạo, sửa chữa trạm y tế phường Thượng Cát</t>
  </si>
  <si>
    <t>Cải tạo, sửa chữa trường mầm non tổ dân phố Đại Cát 3 thành trụ sở tạm ban chỉ huy quân sự phường Liên Mạc</t>
  </si>
  <si>
    <t>Tu bổ, tôn tạo di tích chùa Đại Cát, phường Liên Mạc</t>
  </si>
  <si>
    <t>Xây dựng HTKT để đấu giá QSD đất vị trí 1, Thụy Phương</t>
  </si>
  <si>
    <t>Xây dựng HTKT để đấu giá QSD đất vị trí 2, Thụy Phương</t>
  </si>
  <si>
    <t>Tu bổ, tôn tạo Tam bảo chùa Kỳ Vũ, phường Thượng Cát</t>
  </si>
  <si>
    <t>Xây dựng nhà văn hóa TDP Thượng Cát 1, phường Thượng Cát</t>
  </si>
  <si>
    <t>Cải tạo môi trường ao Đền, ao cổng Điếm TDP Thượng Cát 3, phường Thượng Cát</t>
  </si>
  <si>
    <t>Cải tạo, chỉnh trang một số tuyến ngõ ngách trên địa bàn phường Thượng Cát</t>
  </si>
  <si>
    <t>Cải tạo, chỉnh trang Nhà văn hóa tổ dân phố Thượng Cát 2, phường Thượng Cát</t>
  </si>
  <si>
    <t>Cải tạo, mở rộng trụ sở làm việc phường Thượng Cát</t>
  </si>
  <si>
    <t>Cải tạo, sửa chữa một số phòng thuộc trường THCS Thượng Cát (cũ) để sử dụng làm trụ sở (tạm) Ban CHQS phường Thượng Cát</t>
  </si>
  <si>
    <t>Cải tạo đường, rãnh thoát nước TDP Hoàng Liên 1,2,3 và Hoàng Xá phường Liên Mạc</t>
  </si>
  <si>
    <t>Cải tạo đường, rãnh thoát nước TDP Hoàng Liên 1, 2 và Hoàng Xá phường Liên Mạc</t>
  </si>
  <si>
    <t>Cải tạo đường, rãnh thoát nước TDP Hoàng Liên 1,2,3 và Hoàng Xá phường Liên Mạc ( giai đoạn 2)</t>
  </si>
  <si>
    <t>Cải tạo đường, rãnh thoát nước tổ dân phố Đại Cát 1,2,3 phường Liên Mạc</t>
  </si>
  <si>
    <t>Cải tạo đường và hệ thống thoát nước một số tuyến ngõ, ngách, hẻm đường Liên Mạc và ngõ 26 đường Đại Cát phường Liên Mạc</t>
  </si>
  <si>
    <t>Cải tạo, chỉnh trang nhà văn hóa TDP Yên Nội 3, phường Liên Mạc</t>
  </si>
  <si>
    <t>Cải tạo, chỉnh trang nhà văn hóa tổ dân phố Hoàng Xá, phường Liên Mạc</t>
  </si>
  <si>
    <t>Cải tạo, chỉnh trang nhà văn hóa TDP Đại Cát 1, phường Liên Mạc</t>
  </si>
  <si>
    <t>Tu bổ, tôn tạo di tích đình Đại Cát, phường Liên Mạc</t>
  </si>
  <si>
    <t>Xây kè, cải tạo môi trường ao Đình Yên Nội, phường Liên Mạc</t>
  </si>
  <si>
    <t>Cải tạo, sửa chữa chợ Liên Mạc, phường Liên Mạc</t>
  </si>
  <si>
    <t>KBNN KVI-PGD 10</t>
  </si>
  <si>
    <t>Cải tạo, sửa chữa và mua sắm trang thiết bị trường mầm non Thượng Cát</t>
  </si>
  <si>
    <t>Xây dựng trường mầm non Thụy Phương A</t>
  </si>
  <si>
    <t>Cải tạo, sửa chữa trường THPT Thượng Cát</t>
  </si>
  <si>
    <t>ỦY BAN NHÂN DÂN</t>
  </si>
  <si>
    <t>PHƯỜNG THƯỢNG CÁT</t>
  </si>
  <si>
    <t>ỦY BAN NHÂN DÂN PHƯỜNG</t>
  </si>
  <si>
    <t>CHỦ TỊCH</t>
  </si>
  <si>
    <t>Lê Thị Thu 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</si>
</sst>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scheme val="minor"/>
    </font>
    <font>
      <sz val="11"/>
      <color theme="1"/>
      <name val="Arial"/>
      <family val="2"/>
      <scheme val="minor"/>
    </font>
    <font>
      <sz val="11"/>
      <color theme="1"/>
      <name val="Arial"/>
      <family val="2"/>
    </font>
    <font>
      <b/>
      <sz val="11"/>
      <color theme="1"/>
      <name val="Times New Roman"/>
      <family val="1"/>
    </font>
    <font>
      <sz val="11"/>
      <color theme="1"/>
      <name val="Times New Roman"/>
      <family val="1"/>
    </font>
    <font>
      <b/>
      <i/>
      <sz val="11"/>
      <color theme="1"/>
      <name val="Times New Roman"/>
      <family val="1"/>
    </font>
    <font>
      <sz val="11"/>
      <color theme="1"/>
      <name val="Arial"/>
      <family val="2"/>
    </font>
    <font>
      <b/>
      <sz val="14"/>
      <color theme="1"/>
      <name val="Times New Roman"/>
      <family val="1"/>
    </font>
    <font>
      <sz val="14"/>
      <color theme="1"/>
      <name val="Arial"/>
      <family val="2"/>
      <scheme val="minor"/>
    </font>
    <font>
      <b/>
      <sz val="14"/>
      <color theme="1"/>
      <name val="Arial"/>
      <family val="2"/>
      <scheme val="minor"/>
    </font>
    <font>
      <sz val="14"/>
      <color theme="1"/>
      <name val="Times New Roman"/>
      <family val="1"/>
    </font>
    <font>
      <b/>
      <sz val="11"/>
      <color theme="1"/>
      <name val="Arial"/>
      <family val="2"/>
      <scheme val="minor"/>
    </font>
    <font>
      <sz val="11"/>
      <name val="Times New Roman"/>
      <family val="1"/>
    </font>
    <font>
      <i/>
      <sz val="11"/>
      <name val="Times New Roman"/>
      <family val="1"/>
    </font>
    <font>
      <sz val="11"/>
      <name val="Arial"/>
      <family val="2"/>
      <scheme val="minor"/>
    </font>
    <font>
      <b/>
      <sz val="11"/>
      <name val="Times New Roman"/>
      <family val="1"/>
    </font>
    <font>
      <sz val="11"/>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
    <xf numFmtId="0" fontId="0" fillId="0" borderId="0" xfId="0" applyFont="1" applyAlignment="1"/>
    <xf numFmtId="0" fontId="4" fillId="0" borderId="0" xfId="0" applyFont="1" applyAlignment="1">
      <alignment vertical="center" wrapText="1"/>
    </xf>
    <xf numFmtId="0" fontId="1" fillId="0" borderId="0" xfId="0" applyFont="1" applyAlignment="1"/>
    <xf numFmtId="0" fontId="4" fillId="0" borderId="0" xfId="0" applyFont="1" applyFill="1" applyAlignment="1">
      <alignment vertical="center" wrapText="1"/>
    </xf>
    <xf numFmtId="0" fontId="4" fillId="0" borderId="0" xfId="0" applyFont="1" applyFill="1" applyAlignment="1">
      <alignment horizontal="left" vertical="center" wrapText="1"/>
    </xf>
    <xf numFmtId="0" fontId="1" fillId="0" borderId="0" xfId="0" applyFont="1" applyFill="1" applyAlignment="1"/>
    <xf numFmtId="0" fontId="1" fillId="0" borderId="0" xfId="0" applyFont="1" applyFill="1"/>
    <xf numFmtId="0" fontId="6" fillId="0" borderId="0" xfId="0" applyFont="1" applyFill="1"/>
    <xf numFmtId="0" fontId="0" fillId="0" borderId="0" xfId="0" applyFont="1" applyFill="1" applyAlignment="1"/>
    <xf numFmtId="0" fontId="3" fillId="0" borderId="0" xfId="0" applyFont="1" applyFill="1"/>
    <xf numFmtId="0" fontId="2"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4"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10" fillId="0" borderId="0" xfId="0" applyFont="1" applyFill="1" applyAlignment="1">
      <alignment vertical="center" wrapText="1"/>
    </xf>
    <xf numFmtId="0" fontId="11" fillId="0" borderId="0" xfId="0" applyFont="1" applyFill="1" applyAlignment="1"/>
    <xf numFmtId="0" fontId="11" fillId="0" borderId="0" xfId="0" applyFont="1" applyAlignment="1"/>
    <xf numFmtId="0" fontId="12" fillId="0" borderId="14" xfId="0" applyFont="1" applyFill="1" applyBorder="1" applyAlignment="1">
      <alignment horizontal="left" vertical="center" wrapText="1"/>
    </xf>
    <xf numFmtId="0" fontId="12" fillId="0" borderId="0" xfId="0" applyFont="1" applyFill="1" applyAlignment="1">
      <alignment vertical="center" wrapText="1"/>
    </xf>
    <xf numFmtId="0" fontId="12" fillId="0" borderId="0" xfId="0" applyFont="1" applyFill="1" applyAlignment="1">
      <alignment horizontal="left" vertical="center" wrapText="1"/>
    </xf>
    <xf numFmtId="0" fontId="15"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5" fillId="0" borderId="13" xfId="0" applyFont="1" applyFill="1" applyBorder="1" applyAlignment="1">
      <alignment vertical="center" wrapText="1"/>
    </xf>
    <xf numFmtId="3" fontId="15" fillId="0" borderId="13" xfId="0" applyNumberFormat="1" applyFont="1" applyFill="1" applyBorder="1" applyAlignment="1">
      <alignment vertical="center" wrapText="1"/>
    </xf>
    <xf numFmtId="0" fontId="15" fillId="0" borderId="13" xfId="0" applyFont="1" applyFill="1" applyBorder="1" applyAlignment="1">
      <alignment horizontal="left" vertical="center" wrapText="1"/>
    </xf>
    <xf numFmtId="0" fontId="12" fillId="0" borderId="13" xfId="0" quotePrefix="1" applyFont="1" applyFill="1" applyBorder="1" applyAlignment="1">
      <alignment horizontal="left" vertical="center" wrapText="1"/>
    </xf>
    <xf numFmtId="0" fontId="12" fillId="0" borderId="13" xfId="0" applyFont="1" applyFill="1" applyBorder="1" applyAlignment="1">
      <alignment vertical="center" wrapText="1"/>
    </xf>
    <xf numFmtId="3" fontId="12" fillId="0" borderId="13" xfId="0" applyNumberFormat="1" applyFont="1" applyFill="1" applyBorder="1" applyAlignment="1">
      <alignment vertical="center" wrapText="1"/>
    </xf>
    <xf numFmtId="0" fontId="12" fillId="0" borderId="1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3" fontId="12" fillId="0" borderId="1" xfId="0" applyNumberFormat="1" applyFont="1" applyFill="1" applyBorder="1" applyAlignment="1">
      <alignment vertical="center" wrapText="1"/>
    </xf>
    <xf numFmtId="0" fontId="15" fillId="0" borderId="14" xfId="0" applyFont="1" applyFill="1" applyBorder="1" applyAlignment="1">
      <alignment horizontal="center" vertical="center" wrapText="1"/>
    </xf>
    <xf numFmtId="0" fontId="15" fillId="0" borderId="14" xfId="0" applyFont="1" applyFill="1" applyBorder="1" applyAlignment="1">
      <alignment horizontal="left" vertical="center"/>
    </xf>
    <xf numFmtId="0" fontId="15" fillId="0" borderId="14" xfId="0" applyFont="1" applyFill="1" applyBorder="1" applyAlignment="1">
      <alignment vertical="center" wrapText="1"/>
    </xf>
    <xf numFmtId="3" fontId="15" fillId="0" borderId="14" xfId="0" applyNumberFormat="1" applyFont="1" applyFill="1" applyBorder="1" applyAlignment="1">
      <alignment vertical="center" wrapText="1"/>
    </xf>
    <xf numFmtId="0" fontId="15" fillId="0" borderId="14" xfId="0" applyFont="1" applyFill="1" applyBorder="1" applyAlignment="1">
      <alignment horizontal="left" vertical="center" wrapText="1"/>
    </xf>
    <xf numFmtId="0" fontId="12" fillId="0" borderId="14" xfId="0" applyFont="1" applyFill="1" applyBorder="1" applyAlignment="1">
      <alignment horizontal="center" vertical="center" wrapText="1"/>
    </xf>
    <xf numFmtId="0" fontId="12" fillId="0" borderId="14" xfId="0" applyFont="1" applyFill="1" applyBorder="1" applyAlignment="1">
      <alignment vertical="center" wrapText="1"/>
    </xf>
    <xf numFmtId="3" fontId="12" fillId="0" borderId="14" xfId="0" applyNumberFormat="1" applyFont="1" applyFill="1" applyBorder="1" applyAlignment="1">
      <alignment vertical="center" wrapText="1"/>
    </xf>
    <xf numFmtId="3" fontId="12" fillId="0" borderId="14" xfId="0" applyNumberFormat="1" applyFont="1" applyFill="1" applyBorder="1" applyAlignment="1">
      <alignment horizontal="right" vertical="center" wrapText="1"/>
    </xf>
    <xf numFmtId="0" fontId="12" fillId="0" borderId="14" xfId="0" applyFont="1" applyFill="1" applyBorder="1" applyAlignment="1">
      <alignment horizontal="right" vertical="center"/>
    </xf>
    <xf numFmtId="3" fontId="12" fillId="0" borderId="14" xfId="0" applyNumberFormat="1" applyFont="1" applyFill="1" applyBorder="1" applyAlignment="1">
      <alignment vertical="center"/>
    </xf>
    <xf numFmtId="0" fontId="12" fillId="0" borderId="14" xfId="0" applyFont="1" applyFill="1" applyBorder="1" applyAlignment="1">
      <alignment vertical="center"/>
    </xf>
    <xf numFmtId="3" fontId="12" fillId="0" borderId="14" xfId="0" applyNumberFormat="1" applyFont="1" applyFill="1" applyBorder="1" applyAlignment="1">
      <alignment horizontal="right" vertical="center"/>
    </xf>
    <xf numFmtId="3" fontId="12" fillId="0" borderId="14" xfId="0" applyNumberFormat="1" applyFont="1" applyFill="1" applyBorder="1" applyAlignment="1">
      <alignment horizontal="right"/>
    </xf>
    <xf numFmtId="0" fontId="12" fillId="0" borderId="14" xfId="0" applyFont="1" applyFill="1" applyBorder="1" applyAlignment="1">
      <alignment horizontal="right"/>
    </xf>
    <xf numFmtId="0" fontId="12" fillId="0" borderId="14" xfId="0" applyFont="1" applyFill="1" applyBorder="1" applyAlignment="1">
      <alignment horizontal="right" vertical="center" wrapText="1"/>
    </xf>
    <xf numFmtId="0" fontId="0" fillId="0" borderId="0" xfId="0" applyFont="1" applyFill="1" applyAlignment="1"/>
    <xf numFmtId="0" fontId="0" fillId="0" borderId="0" xfId="0" applyFont="1" applyAlignment="1"/>
    <xf numFmtId="0" fontId="12" fillId="0" borderId="0" xfId="0" applyFont="1" applyFill="1" applyBorder="1" applyAlignment="1">
      <alignment vertical="center" wrapText="1"/>
    </xf>
    <xf numFmtId="0" fontId="13" fillId="0" borderId="0" xfId="0" applyFont="1" applyFill="1" applyAlignment="1">
      <alignment horizontal="center" vertical="center" wrapText="1"/>
    </xf>
    <xf numFmtId="0" fontId="8" fillId="0" borderId="0" xfId="0" applyFont="1" applyFill="1" applyAlignment="1"/>
    <xf numFmtId="0" fontId="7" fillId="0" borderId="0" xfId="0" applyFont="1" applyFill="1" applyAlignment="1">
      <alignment horizontal="center" vertical="center" wrapText="1"/>
    </xf>
    <xf numFmtId="0" fontId="9" fillId="0" borderId="0" xfId="0" applyFont="1" applyFill="1" applyAlignment="1"/>
    <xf numFmtId="0" fontId="15" fillId="0" borderId="2" xfId="0" applyFont="1" applyFill="1" applyBorder="1" applyAlignment="1">
      <alignment horizontal="center" vertical="center" wrapText="1"/>
    </xf>
    <xf numFmtId="0" fontId="16" fillId="0" borderId="3" xfId="0" applyFont="1" applyFill="1" applyBorder="1"/>
    <xf numFmtId="0" fontId="16" fillId="0" borderId="8" xfId="0" applyFont="1" applyFill="1" applyBorder="1"/>
    <xf numFmtId="0" fontId="16" fillId="0" borderId="9" xfId="0" applyFont="1" applyFill="1" applyBorder="1"/>
    <xf numFmtId="0" fontId="16" fillId="0" borderId="10" xfId="0" applyFont="1" applyFill="1" applyBorder="1"/>
    <xf numFmtId="0" fontId="16" fillId="0" borderId="11" xfId="0" applyFont="1" applyFill="1" applyBorder="1"/>
    <xf numFmtId="0" fontId="15" fillId="0" borderId="1" xfId="0" applyFont="1" applyFill="1" applyBorder="1" applyAlignment="1">
      <alignment horizontal="center" vertical="center" wrapText="1"/>
    </xf>
    <xf numFmtId="0" fontId="16" fillId="0" borderId="7" xfId="0" applyFont="1" applyFill="1" applyBorder="1"/>
    <xf numFmtId="0" fontId="16" fillId="0" borderId="12" xfId="0" applyFont="1" applyFill="1" applyBorder="1"/>
    <xf numFmtId="0" fontId="3" fillId="0" borderId="0" xfId="0" applyFont="1" applyFill="1" applyAlignment="1">
      <alignment horizontal="center" vertical="center" wrapText="1"/>
    </xf>
    <xf numFmtId="0" fontId="0" fillId="0" borderId="0" xfId="0" applyFont="1" applyFill="1" applyAlignment="1"/>
    <xf numFmtId="0" fontId="7" fillId="0" borderId="0" xfId="0" applyFont="1" applyAlignment="1">
      <alignment horizontal="center" vertical="center" wrapText="1"/>
    </xf>
    <xf numFmtId="0" fontId="8" fillId="0" borderId="0" xfId="0" applyFont="1" applyAlignment="1"/>
    <xf numFmtId="0" fontId="13" fillId="0" borderId="0" xfId="0" applyFont="1" applyFill="1" applyAlignment="1">
      <alignment horizontal="center" vertical="center" wrapText="1"/>
    </xf>
    <xf numFmtId="0" fontId="14" fillId="0" borderId="0" xfId="0" applyFont="1" applyFill="1" applyAlignment="1"/>
    <xf numFmtId="0" fontId="7" fillId="0" borderId="0" xfId="0" applyFont="1" applyFill="1" applyAlignment="1">
      <alignment horizontal="center" vertical="center" wrapText="1"/>
    </xf>
    <xf numFmtId="0" fontId="8" fillId="0" borderId="0" xfId="0" applyFont="1" applyFill="1" applyAlignment="1"/>
    <xf numFmtId="0" fontId="4" fillId="0" borderId="0" xfId="0" applyFont="1" applyAlignment="1">
      <alignment horizontal="left" vertical="center" wrapText="1"/>
    </xf>
    <xf numFmtId="0" fontId="0" fillId="0" borderId="0" xfId="0" applyFont="1" applyAlignment="1"/>
    <xf numFmtId="0" fontId="10" fillId="0" borderId="0" xfId="0" applyFont="1" applyFill="1" applyAlignment="1">
      <alignment horizontal="center" vertical="center" wrapText="1"/>
    </xf>
    <xf numFmtId="0" fontId="9" fillId="0" borderId="0" xfId="0" applyFont="1" applyFill="1" applyAlignment="1"/>
    <xf numFmtId="0" fontId="5" fillId="0" borderId="0" xfId="0" applyFont="1" applyFill="1" applyAlignment="1">
      <alignment horizontal="center" vertical="center" wrapText="1"/>
    </xf>
    <xf numFmtId="0" fontId="15" fillId="0" borderId="4" xfId="0" applyFont="1" applyFill="1" applyBorder="1" applyAlignment="1">
      <alignment horizontal="center" vertical="center" wrapText="1"/>
    </xf>
    <xf numFmtId="0" fontId="16" fillId="0" borderId="5" xfId="0" applyFont="1" applyFill="1" applyBorder="1"/>
    <xf numFmtId="0" fontId="16" fillId="0" borderId="6" xfId="0" applyFont="1" applyFill="1" applyBorder="1"/>
    <xf numFmtId="0" fontId="12" fillId="2" borderId="14" xfId="0" applyFont="1" applyFill="1" applyBorder="1" applyAlignment="1">
      <alignment horizontal="center" vertical="center" wrapText="1"/>
    </xf>
    <xf numFmtId="0" fontId="12" fillId="2" borderId="14" xfId="0" applyFont="1" applyFill="1" applyBorder="1" applyAlignment="1">
      <alignment horizontal="left" vertical="center" wrapText="1"/>
    </xf>
    <xf numFmtId="0" fontId="12" fillId="2" borderId="14" xfId="0" applyFont="1" applyFill="1" applyBorder="1" applyAlignment="1">
      <alignment vertical="center" wrapText="1"/>
    </xf>
    <xf numFmtId="3" fontId="12" fillId="2" borderId="14" xfId="0" applyNumberFormat="1" applyFont="1" applyFill="1" applyBorder="1" applyAlignment="1">
      <alignment horizontal="right" vertical="center"/>
    </xf>
    <xf numFmtId="3" fontId="12" fillId="2" borderId="14" xfId="0" applyNumberFormat="1" applyFont="1" applyFill="1" applyBorder="1" applyAlignment="1">
      <alignment vertical="center" wrapText="1"/>
    </xf>
    <xf numFmtId="3" fontId="12" fillId="2" borderId="14" xfId="0" applyNumberFormat="1" applyFont="1" applyFill="1" applyBorder="1" applyAlignment="1">
      <alignment horizontal="right" vertical="center" wrapText="1"/>
    </xf>
    <xf numFmtId="0" fontId="1" fillId="2" borderId="0" xfId="0" applyFont="1" applyFill="1" applyAlignment="1"/>
    <xf numFmtId="0" fontId="12" fillId="2" borderId="14" xfId="0" applyFont="1" applyFill="1" applyBorder="1" applyAlignment="1">
      <alignment vertical="center"/>
    </xf>
    <xf numFmtId="0" fontId="1" fillId="2" borderId="0" xfId="0" applyFont="1" applyFill="1"/>
    <xf numFmtId="0" fontId="12" fillId="2" borderId="14" xfId="0" applyFont="1" applyFill="1" applyBorder="1" applyAlignment="1">
      <alignment horizontal="right" vertical="center" wrapText="1"/>
    </xf>
    <xf numFmtId="3" fontId="12" fillId="2" borderId="14" xfId="0" applyNumberFormat="1" applyFont="1" applyFill="1" applyBorder="1" applyAlignment="1">
      <alignment vertical="center"/>
    </xf>
    <xf numFmtId="0" fontId="12" fillId="3" borderId="14"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14" xfId="0" applyFont="1" applyFill="1" applyBorder="1" applyAlignment="1">
      <alignment vertical="center" wrapText="1"/>
    </xf>
    <xf numFmtId="3" fontId="12" fillId="3" borderId="14" xfId="0" applyNumberFormat="1" applyFont="1" applyFill="1" applyBorder="1" applyAlignment="1">
      <alignment vertical="center" wrapText="1"/>
    </xf>
    <xf numFmtId="0" fontId="12" fillId="3" borderId="14" xfId="0" applyFont="1" applyFill="1" applyBorder="1" applyAlignment="1">
      <alignment vertical="center"/>
    </xf>
    <xf numFmtId="3" fontId="12" fillId="3" borderId="14" xfId="0" applyNumberFormat="1" applyFont="1" applyFill="1" applyBorder="1" applyAlignment="1">
      <alignment horizontal="right" vertical="center" wrapText="1"/>
    </xf>
    <xf numFmtId="0" fontId="1" fillId="3" borderId="0" xfId="0" applyFont="1" applyFill="1"/>
    <xf numFmtId="0" fontId="1" fillId="3" borderId="0" xfId="0" applyFont="1" applyFill="1" applyAlignment="1"/>
    <xf numFmtId="3" fontId="12" fillId="3" borderId="14"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K899"/>
  <sheetViews>
    <sheetView tabSelected="1" view="pageBreakPreview" topLeftCell="A31" zoomScale="70" zoomScaleNormal="100" zoomScaleSheetLayoutView="70" workbookViewId="0">
      <selection activeCell="F34" sqref="F34"/>
    </sheetView>
  </sheetViews>
  <sheetFormatPr defaultColWidth="12.625" defaultRowHeight="15" customHeight="1" x14ac:dyDescent="0.2"/>
  <cols>
    <col min="1" max="1" width="4.25" customWidth="1"/>
    <col min="2" max="2" width="39.25" style="8" customWidth="1"/>
    <col min="3" max="3" width="11.75" style="8" customWidth="1"/>
    <col min="4" max="4" width="9.375" style="8" customWidth="1"/>
    <col min="5" max="5" width="17.5" style="8" customWidth="1"/>
    <col min="6" max="6" width="18" style="8" customWidth="1"/>
    <col min="7" max="7" width="17.25" style="8" customWidth="1"/>
    <col min="8" max="8" width="14.5" style="8" customWidth="1"/>
    <col min="9" max="9" width="17" style="8" customWidth="1"/>
    <col min="10" max="10" width="20.375" style="8" customWidth="1"/>
    <col min="11" max="11" width="14.5" style="8" customWidth="1"/>
    <col min="12" max="12" width="14.25" style="8" customWidth="1"/>
    <col min="13" max="13" width="13.625" style="8" customWidth="1"/>
    <col min="14" max="14" width="15.375" style="8" customWidth="1"/>
    <col min="15" max="15" width="13.875" style="8" customWidth="1"/>
    <col min="16" max="16" width="19.375" style="8" customWidth="1"/>
    <col min="17" max="17" width="16.25" style="8" customWidth="1"/>
    <col min="18" max="18" width="15.125" style="8" customWidth="1"/>
    <col min="19" max="19" width="14.375" style="8" customWidth="1"/>
    <col min="20" max="20" width="14.25" style="8" customWidth="1"/>
    <col min="21" max="21" width="16" style="8" customWidth="1"/>
    <col min="22" max="22" width="16" style="51" customWidth="1"/>
    <col min="23" max="24" width="16.375" style="8" customWidth="1"/>
    <col min="25" max="25" width="18.625" style="8" customWidth="1"/>
    <col min="26" max="37" width="12.625" style="8"/>
  </cols>
  <sheetData>
    <row r="1" spans="1:25" ht="14.25" x14ac:dyDescent="0.2">
      <c r="X1" s="9" t="s">
        <v>0</v>
      </c>
    </row>
    <row r="2" spans="1:25" ht="9.75" customHeight="1" x14ac:dyDescent="0.2"/>
    <row r="3" spans="1:25" ht="18" customHeight="1" x14ac:dyDescent="0.25">
      <c r="A3" s="1"/>
      <c r="B3" s="56" t="s">
        <v>110</v>
      </c>
      <c r="C3" s="57"/>
      <c r="D3" s="57"/>
      <c r="E3" s="57"/>
      <c r="F3" s="57"/>
      <c r="G3" s="57"/>
      <c r="H3" s="57"/>
      <c r="I3" s="57"/>
      <c r="J3" s="57"/>
      <c r="K3" s="57"/>
      <c r="L3" s="3"/>
      <c r="M3" s="67"/>
      <c r="N3" s="68"/>
      <c r="O3" s="68"/>
      <c r="P3" s="68"/>
      <c r="Q3" s="68"/>
      <c r="R3" s="68"/>
      <c r="S3" s="68"/>
      <c r="T3" s="68"/>
      <c r="U3" s="68"/>
      <c r="V3" s="68"/>
      <c r="W3" s="68"/>
      <c r="X3" s="68"/>
      <c r="Y3" s="68"/>
    </row>
    <row r="4" spans="1:25" ht="18.75" x14ac:dyDescent="0.25">
      <c r="A4" s="1"/>
      <c r="B4" s="56" t="s">
        <v>111</v>
      </c>
      <c r="C4" s="55"/>
      <c r="D4" s="55"/>
      <c r="E4" s="55"/>
      <c r="F4" s="55"/>
      <c r="G4" s="55"/>
      <c r="H4" s="55"/>
      <c r="I4" s="55"/>
      <c r="J4" s="55"/>
      <c r="K4" s="55"/>
      <c r="L4" s="3"/>
      <c r="M4" s="67"/>
      <c r="N4" s="68"/>
      <c r="O4" s="68"/>
      <c r="P4" s="68"/>
      <c r="Q4" s="68"/>
      <c r="R4" s="68"/>
      <c r="S4" s="68"/>
      <c r="T4" s="68"/>
      <c r="U4" s="68"/>
      <c r="V4" s="68"/>
      <c r="W4" s="68"/>
      <c r="X4" s="68"/>
      <c r="Y4" s="68"/>
    </row>
    <row r="5" spans="1:25" ht="19.5" customHeight="1" x14ac:dyDescent="0.25">
      <c r="A5" s="69" t="s">
        <v>61</v>
      </c>
      <c r="B5" s="70"/>
      <c r="C5" s="70"/>
      <c r="D5" s="70"/>
      <c r="E5" s="70"/>
      <c r="F5" s="70"/>
      <c r="G5" s="70"/>
      <c r="H5" s="70"/>
      <c r="I5" s="70"/>
      <c r="J5" s="70"/>
      <c r="K5" s="70"/>
      <c r="L5" s="70"/>
      <c r="M5" s="70"/>
      <c r="N5" s="70"/>
      <c r="O5" s="70"/>
      <c r="P5" s="70"/>
      <c r="Q5" s="70"/>
      <c r="R5" s="70"/>
      <c r="S5" s="70"/>
      <c r="T5" s="70"/>
      <c r="U5" s="70"/>
      <c r="V5" s="70"/>
      <c r="W5" s="70"/>
      <c r="X5" s="70"/>
      <c r="Y5" s="70"/>
    </row>
    <row r="6" spans="1:25" ht="9" customHeight="1" x14ac:dyDescent="0.2">
      <c r="A6" s="1"/>
      <c r="B6" s="4"/>
      <c r="C6" s="3"/>
      <c r="D6" s="3"/>
      <c r="E6" s="3"/>
      <c r="F6" s="3"/>
      <c r="G6" s="3"/>
      <c r="H6" s="3"/>
      <c r="I6" s="3"/>
      <c r="J6" s="3"/>
      <c r="K6" s="10"/>
      <c r="L6" s="3"/>
      <c r="M6" s="3"/>
      <c r="N6" s="3"/>
      <c r="O6" s="3"/>
      <c r="P6" s="3"/>
      <c r="Q6" s="3"/>
      <c r="R6" s="3"/>
      <c r="S6" s="3"/>
      <c r="T6" s="3"/>
      <c r="U6" s="3"/>
      <c r="V6" s="3"/>
      <c r="W6" s="3"/>
      <c r="X6" s="3"/>
      <c r="Y6" s="3"/>
    </row>
    <row r="7" spans="1:25" x14ac:dyDescent="0.2">
      <c r="A7" s="20"/>
      <c r="B7" s="21"/>
      <c r="C7" s="20"/>
      <c r="D7" s="20"/>
      <c r="E7" s="20"/>
      <c r="F7" s="20"/>
      <c r="G7" s="20"/>
      <c r="H7" s="20"/>
      <c r="I7" s="20"/>
      <c r="J7" s="20"/>
      <c r="K7" s="20"/>
      <c r="L7" s="20"/>
      <c r="M7" s="20"/>
      <c r="N7" s="20"/>
      <c r="O7" s="20"/>
      <c r="P7" s="20"/>
      <c r="Q7" s="20"/>
      <c r="R7" s="71"/>
      <c r="S7" s="72"/>
      <c r="T7" s="54"/>
      <c r="U7" s="54"/>
      <c r="V7" s="54"/>
      <c r="W7" s="71" t="s">
        <v>1</v>
      </c>
      <c r="X7" s="72"/>
      <c r="Y7" s="20"/>
    </row>
    <row r="8" spans="1:25" ht="27.75" customHeight="1" x14ac:dyDescent="0.2">
      <c r="A8" s="64" t="s">
        <v>2</v>
      </c>
      <c r="B8" s="64" t="s">
        <v>3</v>
      </c>
      <c r="C8" s="64" t="s">
        <v>4</v>
      </c>
      <c r="D8" s="64" t="s">
        <v>5</v>
      </c>
      <c r="E8" s="64" t="s">
        <v>6</v>
      </c>
      <c r="F8" s="58" t="s">
        <v>62</v>
      </c>
      <c r="G8" s="59"/>
      <c r="H8" s="64" t="s">
        <v>63</v>
      </c>
      <c r="I8" s="64" t="s">
        <v>64</v>
      </c>
      <c r="J8" s="80" t="s">
        <v>65</v>
      </c>
      <c r="K8" s="81"/>
      <c r="L8" s="81"/>
      <c r="M8" s="81"/>
      <c r="N8" s="81"/>
      <c r="O8" s="82"/>
      <c r="P8" s="80" t="s">
        <v>66</v>
      </c>
      <c r="Q8" s="81"/>
      <c r="R8" s="81"/>
      <c r="S8" s="81"/>
      <c r="T8" s="81"/>
      <c r="U8" s="82"/>
      <c r="V8" s="64" t="s">
        <v>69</v>
      </c>
      <c r="W8" s="64" t="s">
        <v>70</v>
      </c>
      <c r="X8" s="64" t="s">
        <v>7</v>
      </c>
      <c r="Y8" s="64" t="s">
        <v>71</v>
      </c>
    </row>
    <row r="9" spans="1:25" ht="21" customHeight="1" x14ac:dyDescent="0.2">
      <c r="A9" s="65"/>
      <c r="B9" s="65"/>
      <c r="C9" s="65"/>
      <c r="D9" s="65"/>
      <c r="E9" s="65"/>
      <c r="F9" s="60"/>
      <c r="G9" s="61"/>
      <c r="H9" s="65"/>
      <c r="I9" s="65"/>
      <c r="J9" s="64" t="s">
        <v>8</v>
      </c>
      <c r="K9" s="80" t="s">
        <v>9</v>
      </c>
      <c r="L9" s="81"/>
      <c r="M9" s="82"/>
      <c r="N9" s="64" t="s">
        <v>10</v>
      </c>
      <c r="O9" s="64" t="s">
        <v>11</v>
      </c>
      <c r="P9" s="64" t="s">
        <v>12</v>
      </c>
      <c r="Q9" s="80" t="s">
        <v>9</v>
      </c>
      <c r="R9" s="81"/>
      <c r="S9" s="82"/>
      <c r="T9" s="64" t="s">
        <v>67</v>
      </c>
      <c r="U9" s="64" t="s">
        <v>68</v>
      </c>
      <c r="V9" s="65"/>
      <c r="W9" s="65"/>
      <c r="X9" s="65"/>
      <c r="Y9" s="65"/>
    </row>
    <row r="10" spans="1:25" ht="15" customHeight="1" x14ac:dyDescent="0.2">
      <c r="A10" s="65"/>
      <c r="B10" s="65"/>
      <c r="C10" s="65"/>
      <c r="D10" s="65"/>
      <c r="E10" s="65"/>
      <c r="F10" s="62"/>
      <c r="G10" s="63"/>
      <c r="H10" s="65"/>
      <c r="I10" s="65"/>
      <c r="J10" s="65"/>
      <c r="K10" s="64" t="s">
        <v>13</v>
      </c>
      <c r="L10" s="64" t="s">
        <v>14</v>
      </c>
      <c r="M10" s="64" t="s">
        <v>15</v>
      </c>
      <c r="N10" s="65"/>
      <c r="O10" s="65"/>
      <c r="P10" s="65"/>
      <c r="Q10" s="64" t="s">
        <v>13</v>
      </c>
      <c r="R10" s="64" t="s">
        <v>14</v>
      </c>
      <c r="S10" s="64" t="s">
        <v>15</v>
      </c>
      <c r="T10" s="65"/>
      <c r="U10" s="65"/>
      <c r="V10" s="65"/>
      <c r="W10" s="65"/>
      <c r="X10" s="65"/>
      <c r="Y10" s="65"/>
    </row>
    <row r="11" spans="1:25" ht="74.25" customHeight="1" x14ac:dyDescent="0.2">
      <c r="A11" s="66"/>
      <c r="B11" s="66"/>
      <c r="C11" s="66"/>
      <c r="D11" s="66"/>
      <c r="E11" s="66"/>
      <c r="F11" s="22" t="s">
        <v>13</v>
      </c>
      <c r="G11" s="22" t="s">
        <v>16</v>
      </c>
      <c r="H11" s="66"/>
      <c r="I11" s="66"/>
      <c r="J11" s="66"/>
      <c r="K11" s="66"/>
      <c r="L11" s="66"/>
      <c r="M11" s="66"/>
      <c r="N11" s="66"/>
      <c r="O11" s="66"/>
      <c r="P11" s="66"/>
      <c r="Q11" s="66"/>
      <c r="R11" s="66"/>
      <c r="S11" s="66"/>
      <c r="T11" s="66"/>
      <c r="U11" s="66"/>
      <c r="V11" s="66"/>
      <c r="W11" s="66"/>
      <c r="X11" s="66"/>
      <c r="Y11" s="66"/>
    </row>
    <row r="12" spans="1:25" ht="15.75" customHeight="1" x14ac:dyDescent="0.2">
      <c r="A12" s="23">
        <v>1</v>
      </c>
      <c r="B12" s="23">
        <v>2</v>
      </c>
      <c r="C12" s="23">
        <v>3</v>
      </c>
      <c r="D12" s="23">
        <v>4</v>
      </c>
      <c r="E12" s="23">
        <v>5</v>
      </c>
      <c r="F12" s="23">
        <v>6</v>
      </c>
      <c r="G12" s="23">
        <v>7</v>
      </c>
      <c r="H12" s="23">
        <v>8</v>
      </c>
      <c r="I12" s="23">
        <v>9</v>
      </c>
      <c r="J12" s="23">
        <v>10</v>
      </c>
      <c r="K12" s="23" t="s">
        <v>17</v>
      </c>
      <c r="L12" s="23">
        <v>12</v>
      </c>
      <c r="M12" s="23">
        <v>13</v>
      </c>
      <c r="N12" s="23">
        <v>14</v>
      </c>
      <c r="O12" s="23" t="s">
        <v>18</v>
      </c>
      <c r="P12" s="23">
        <v>16</v>
      </c>
      <c r="Q12" s="23" t="s">
        <v>19</v>
      </c>
      <c r="R12" s="23">
        <v>18</v>
      </c>
      <c r="S12" s="23">
        <v>19</v>
      </c>
      <c r="T12" s="23">
        <v>20</v>
      </c>
      <c r="U12" s="23" t="s">
        <v>20</v>
      </c>
      <c r="V12" s="23">
        <v>22</v>
      </c>
      <c r="W12" s="23" t="s">
        <v>72</v>
      </c>
      <c r="X12" s="23" t="s">
        <v>73</v>
      </c>
      <c r="Y12" s="23" t="s">
        <v>74</v>
      </c>
    </row>
    <row r="13" spans="1:25" ht="15.75" customHeight="1" x14ac:dyDescent="0.2">
      <c r="A13" s="22"/>
      <c r="B13" s="22" t="s">
        <v>21</v>
      </c>
      <c r="C13" s="24"/>
      <c r="D13" s="24"/>
      <c r="E13" s="25">
        <f>E20</f>
        <v>3491916586555</v>
      </c>
      <c r="F13" s="25">
        <f t="shared" ref="F13:Y13" si="0">F20</f>
        <v>705651422895</v>
      </c>
      <c r="G13" s="25">
        <f t="shared" si="0"/>
        <v>127058385204</v>
      </c>
      <c r="H13" s="25">
        <f t="shared" si="0"/>
        <v>388209644</v>
      </c>
      <c r="I13" s="25">
        <f t="shared" si="0"/>
        <v>54010322045</v>
      </c>
      <c r="J13" s="25">
        <f t="shared" si="0"/>
        <v>0</v>
      </c>
      <c r="K13" s="25">
        <f t="shared" si="0"/>
        <v>0</v>
      </c>
      <c r="L13" s="25">
        <f t="shared" si="0"/>
        <v>0</v>
      </c>
      <c r="M13" s="25">
        <f t="shared" si="0"/>
        <v>0</v>
      </c>
      <c r="N13" s="25">
        <f t="shared" si="0"/>
        <v>0</v>
      </c>
      <c r="O13" s="25">
        <f t="shared" si="0"/>
        <v>0</v>
      </c>
      <c r="P13" s="25">
        <f t="shared" si="0"/>
        <v>411808746990</v>
      </c>
      <c r="Q13" s="25">
        <f t="shared" si="0"/>
        <v>409338732612</v>
      </c>
      <c r="R13" s="25">
        <f t="shared" si="0"/>
        <v>254414144804</v>
      </c>
      <c r="S13" s="25">
        <f t="shared" si="0"/>
        <v>154924587808</v>
      </c>
      <c r="T13" s="25">
        <f t="shared" si="0"/>
        <v>0</v>
      </c>
      <c r="U13" s="25">
        <f t="shared" si="0"/>
        <v>2470014378</v>
      </c>
      <c r="V13" s="25">
        <f t="shared" si="0"/>
        <v>85136145</v>
      </c>
      <c r="W13" s="25">
        <f t="shared" si="0"/>
        <v>308424466849</v>
      </c>
      <c r="X13" s="25">
        <f t="shared" si="0"/>
        <v>227584441323</v>
      </c>
      <c r="Y13" s="25">
        <f t="shared" si="0"/>
        <v>1114516809718</v>
      </c>
    </row>
    <row r="14" spans="1:25" ht="37.5" customHeight="1" x14ac:dyDescent="0.2">
      <c r="A14" s="22"/>
      <c r="B14" s="26" t="s">
        <v>22</v>
      </c>
      <c r="C14" s="24"/>
      <c r="D14" s="24"/>
      <c r="E14" s="25"/>
      <c r="F14" s="25"/>
      <c r="G14" s="25"/>
      <c r="H14" s="25"/>
      <c r="I14" s="25"/>
      <c r="J14" s="25"/>
      <c r="K14" s="25"/>
      <c r="L14" s="25"/>
      <c r="M14" s="25"/>
      <c r="N14" s="25"/>
      <c r="O14" s="25"/>
      <c r="P14" s="25"/>
      <c r="Q14" s="25"/>
      <c r="R14" s="25"/>
      <c r="S14" s="25"/>
      <c r="T14" s="25"/>
      <c r="U14" s="25"/>
      <c r="V14" s="25"/>
      <c r="W14" s="25"/>
      <c r="X14" s="25"/>
      <c r="Y14" s="25"/>
    </row>
    <row r="15" spans="1:25" ht="37.5" customHeight="1" x14ac:dyDescent="0.2">
      <c r="A15" s="22"/>
      <c r="B15" s="26" t="s">
        <v>23</v>
      </c>
      <c r="C15" s="24"/>
      <c r="D15" s="24"/>
      <c r="E15" s="25"/>
      <c r="F15" s="25"/>
      <c r="G15" s="25"/>
      <c r="H15" s="25"/>
      <c r="I15" s="25"/>
      <c r="J15" s="25"/>
      <c r="K15" s="25"/>
      <c r="L15" s="25"/>
      <c r="M15" s="25"/>
      <c r="N15" s="25"/>
      <c r="O15" s="25"/>
      <c r="P15" s="25"/>
      <c r="Q15" s="25"/>
      <c r="R15" s="25"/>
      <c r="S15" s="25"/>
      <c r="T15" s="25"/>
      <c r="U15" s="25"/>
      <c r="V15" s="25"/>
      <c r="W15" s="25"/>
      <c r="X15" s="25"/>
      <c r="Y15" s="25"/>
    </row>
    <row r="16" spans="1:25" ht="37.5" customHeight="1" x14ac:dyDescent="0.2">
      <c r="A16" s="23"/>
      <c r="B16" s="27" t="s">
        <v>24</v>
      </c>
      <c r="C16" s="28"/>
      <c r="D16" s="28"/>
      <c r="E16" s="29"/>
      <c r="F16" s="29"/>
      <c r="G16" s="29"/>
      <c r="H16" s="29"/>
      <c r="I16" s="29"/>
      <c r="J16" s="29"/>
      <c r="K16" s="29"/>
      <c r="L16" s="29"/>
      <c r="M16" s="29"/>
      <c r="N16" s="29"/>
      <c r="O16" s="29"/>
      <c r="P16" s="29"/>
      <c r="Q16" s="29"/>
      <c r="R16" s="29"/>
      <c r="S16" s="29"/>
      <c r="T16" s="29"/>
      <c r="U16" s="29"/>
      <c r="V16" s="29"/>
      <c r="W16" s="29"/>
      <c r="X16" s="29"/>
      <c r="Y16" s="29"/>
    </row>
    <row r="17" spans="1:37" ht="37.5" customHeight="1" x14ac:dyDescent="0.2">
      <c r="A17" s="23"/>
      <c r="B17" s="27" t="s">
        <v>25</v>
      </c>
      <c r="C17" s="28"/>
      <c r="D17" s="28"/>
      <c r="E17" s="29"/>
      <c r="F17" s="29"/>
      <c r="G17" s="29"/>
      <c r="H17" s="29"/>
      <c r="I17" s="29"/>
      <c r="J17" s="29"/>
      <c r="K17" s="29"/>
      <c r="L17" s="29"/>
      <c r="M17" s="29"/>
      <c r="N17" s="29"/>
      <c r="O17" s="29"/>
      <c r="P17" s="29"/>
      <c r="Q17" s="29"/>
      <c r="R17" s="29"/>
      <c r="S17" s="29"/>
      <c r="T17" s="29"/>
      <c r="U17" s="29"/>
      <c r="V17" s="29"/>
      <c r="W17" s="29"/>
      <c r="X17" s="29"/>
      <c r="Y17" s="29"/>
    </row>
    <row r="18" spans="1:37" ht="37.5" customHeight="1" x14ac:dyDescent="0.2">
      <c r="A18" s="23">
        <v>1</v>
      </c>
      <c r="B18" s="30" t="s">
        <v>26</v>
      </c>
      <c r="C18" s="28"/>
      <c r="D18" s="28"/>
      <c r="E18" s="29"/>
      <c r="F18" s="29"/>
      <c r="G18" s="29"/>
      <c r="H18" s="29"/>
      <c r="I18" s="29"/>
      <c r="J18" s="29"/>
      <c r="K18" s="29"/>
      <c r="L18" s="29"/>
      <c r="M18" s="29"/>
      <c r="N18" s="29"/>
      <c r="O18" s="29"/>
      <c r="P18" s="29"/>
      <c r="Q18" s="29"/>
      <c r="R18" s="29"/>
      <c r="S18" s="29"/>
      <c r="T18" s="29"/>
      <c r="U18" s="29"/>
      <c r="V18" s="29"/>
      <c r="W18" s="29"/>
      <c r="X18" s="29"/>
      <c r="Y18" s="29"/>
    </row>
    <row r="19" spans="1:37" ht="37.5" customHeight="1" x14ac:dyDescent="0.2">
      <c r="A19" s="31">
        <v>2</v>
      </c>
      <c r="B19" s="32" t="s">
        <v>26</v>
      </c>
      <c r="C19" s="33"/>
      <c r="D19" s="33"/>
      <c r="E19" s="34"/>
      <c r="F19" s="34"/>
      <c r="G19" s="34"/>
      <c r="H19" s="34"/>
      <c r="I19" s="34"/>
      <c r="J19" s="34"/>
      <c r="K19" s="34"/>
      <c r="L19" s="34"/>
      <c r="M19" s="34"/>
      <c r="N19" s="34"/>
      <c r="O19" s="34"/>
      <c r="P19" s="34"/>
      <c r="Q19" s="34"/>
      <c r="R19" s="34"/>
      <c r="S19" s="34"/>
      <c r="T19" s="34"/>
      <c r="U19" s="34"/>
      <c r="V19" s="34"/>
      <c r="W19" s="34"/>
      <c r="X19" s="34"/>
      <c r="Y19" s="34"/>
    </row>
    <row r="20" spans="1:37" ht="14.25" x14ac:dyDescent="0.2">
      <c r="A20" s="35" t="s">
        <v>27</v>
      </c>
      <c r="B20" s="36" t="s">
        <v>75</v>
      </c>
      <c r="C20" s="37"/>
      <c r="D20" s="37"/>
      <c r="E20" s="38">
        <f>E21</f>
        <v>3491916586555</v>
      </c>
      <c r="F20" s="38">
        <f t="shared" ref="F20:Y20" si="1">F21</f>
        <v>705651422895</v>
      </c>
      <c r="G20" s="38">
        <f t="shared" si="1"/>
        <v>127058385204</v>
      </c>
      <c r="H20" s="38">
        <f t="shared" si="1"/>
        <v>388209644</v>
      </c>
      <c r="I20" s="38">
        <f t="shared" si="1"/>
        <v>54010322045</v>
      </c>
      <c r="J20" s="38">
        <f t="shared" si="1"/>
        <v>0</v>
      </c>
      <c r="K20" s="38">
        <f t="shared" si="1"/>
        <v>0</v>
      </c>
      <c r="L20" s="38">
        <f t="shared" si="1"/>
        <v>0</v>
      </c>
      <c r="M20" s="38">
        <f t="shared" si="1"/>
        <v>0</v>
      </c>
      <c r="N20" s="38">
        <f t="shared" si="1"/>
        <v>0</v>
      </c>
      <c r="O20" s="38">
        <f t="shared" si="1"/>
        <v>0</v>
      </c>
      <c r="P20" s="38">
        <f t="shared" si="1"/>
        <v>411808746990</v>
      </c>
      <c r="Q20" s="38">
        <f t="shared" si="1"/>
        <v>409338732612</v>
      </c>
      <c r="R20" s="38">
        <f t="shared" si="1"/>
        <v>254414144804</v>
      </c>
      <c r="S20" s="38">
        <f t="shared" si="1"/>
        <v>154924587808</v>
      </c>
      <c r="T20" s="38">
        <f t="shared" si="1"/>
        <v>0</v>
      </c>
      <c r="U20" s="38">
        <f t="shared" si="1"/>
        <v>2470014378</v>
      </c>
      <c r="V20" s="38">
        <f>V21</f>
        <v>85136145</v>
      </c>
      <c r="W20" s="38">
        <f t="shared" si="1"/>
        <v>308424466849</v>
      </c>
      <c r="X20" s="38">
        <f t="shared" si="1"/>
        <v>227584441323</v>
      </c>
      <c r="Y20" s="38">
        <f t="shared" si="1"/>
        <v>1114516809718</v>
      </c>
    </row>
    <row r="21" spans="1:37" ht="14.25" x14ac:dyDescent="0.2">
      <c r="A21" s="35" t="s">
        <v>28</v>
      </c>
      <c r="B21" s="36" t="s">
        <v>76</v>
      </c>
      <c r="C21" s="37"/>
      <c r="D21" s="37"/>
      <c r="E21" s="38">
        <f t="shared" ref="E21:Y21" si="2">E22+E37+E52+E61+E68+E73+E75+E77+E79</f>
        <v>3491916586555</v>
      </c>
      <c r="F21" s="38">
        <f t="shared" si="2"/>
        <v>705651422895</v>
      </c>
      <c r="G21" s="38">
        <f t="shared" si="2"/>
        <v>127058385204</v>
      </c>
      <c r="H21" s="38">
        <f t="shared" si="2"/>
        <v>388209644</v>
      </c>
      <c r="I21" s="38">
        <f t="shared" si="2"/>
        <v>54010322045</v>
      </c>
      <c r="J21" s="38">
        <f t="shared" si="2"/>
        <v>0</v>
      </c>
      <c r="K21" s="38">
        <f t="shared" si="2"/>
        <v>0</v>
      </c>
      <c r="L21" s="38">
        <f t="shared" si="2"/>
        <v>0</v>
      </c>
      <c r="M21" s="38">
        <f t="shared" si="2"/>
        <v>0</v>
      </c>
      <c r="N21" s="38">
        <f t="shared" si="2"/>
        <v>0</v>
      </c>
      <c r="O21" s="38">
        <f t="shared" si="2"/>
        <v>0</v>
      </c>
      <c r="P21" s="38">
        <f t="shared" si="2"/>
        <v>411808746990</v>
      </c>
      <c r="Q21" s="38">
        <f t="shared" si="2"/>
        <v>409338732612</v>
      </c>
      <c r="R21" s="38">
        <f t="shared" si="2"/>
        <v>254414144804</v>
      </c>
      <c r="S21" s="38">
        <f t="shared" si="2"/>
        <v>154924587808</v>
      </c>
      <c r="T21" s="38">
        <f t="shared" si="2"/>
        <v>0</v>
      </c>
      <c r="U21" s="38">
        <f t="shared" si="2"/>
        <v>2470014378</v>
      </c>
      <c r="V21" s="38">
        <f t="shared" si="2"/>
        <v>85136145</v>
      </c>
      <c r="W21" s="38">
        <f t="shared" si="2"/>
        <v>308424466849</v>
      </c>
      <c r="X21" s="38">
        <f t="shared" si="2"/>
        <v>227584441323</v>
      </c>
      <c r="Y21" s="38">
        <f t="shared" si="2"/>
        <v>1114516809718</v>
      </c>
    </row>
    <row r="22" spans="1:37" ht="14.25" x14ac:dyDescent="0.2">
      <c r="A22" s="35">
        <v>1</v>
      </c>
      <c r="B22" s="39" t="s">
        <v>29</v>
      </c>
      <c r="C22" s="37"/>
      <c r="D22" s="37"/>
      <c r="E22" s="38">
        <f>SUM(E23:E36)</f>
        <v>2081123333000</v>
      </c>
      <c r="F22" s="38">
        <f t="shared" ref="F22:V22" si="3">SUM(F23:F36)</f>
        <v>134902557524</v>
      </c>
      <c r="G22" s="38">
        <f t="shared" si="3"/>
        <v>58402552235</v>
      </c>
      <c r="H22" s="38">
        <f t="shared" si="3"/>
        <v>366789644</v>
      </c>
      <c r="I22" s="38">
        <f t="shared" si="3"/>
        <v>9841191382</v>
      </c>
      <c r="J22" s="38">
        <f t="shared" si="3"/>
        <v>0</v>
      </c>
      <c r="K22" s="38">
        <f t="shared" si="3"/>
        <v>0</v>
      </c>
      <c r="L22" s="38">
        <f t="shared" si="3"/>
        <v>0</v>
      </c>
      <c r="M22" s="38">
        <f t="shared" si="3"/>
        <v>0</v>
      </c>
      <c r="N22" s="38">
        <f t="shared" si="3"/>
        <v>0</v>
      </c>
      <c r="O22" s="38">
        <f t="shared" si="3"/>
        <v>0</v>
      </c>
      <c r="P22" s="38">
        <f t="shared" si="3"/>
        <v>150087912658</v>
      </c>
      <c r="Q22" s="38">
        <f t="shared" si="3"/>
        <v>150069017818</v>
      </c>
      <c r="R22" s="38">
        <f t="shared" si="3"/>
        <v>58856545329</v>
      </c>
      <c r="S22" s="38">
        <f t="shared" si="3"/>
        <v>91212472489</v>
      </c>
      <c r="T22" s="38">
        <f t="shared" si="3"/>
        <v>0</v>
      </c>
      <c r="U22" s="38">
        <f t="shared" si="3"/>
        <v>18894840</v>
      </c>
      <c r="V22" s="38">
        <f t="shared" si="3"/>
        <v>24138600</v>
      </c>
      <c r="W22" s="38">
        <f>SUM(W23:W36)</f>
        <v>68697736711</v>
      </c>
      <c r="X22" s="38">
        <f>SUM(X23:X36)</f>
        <v>139407043698</v>
      </c>
      <c r="Y22" s="38">
        <f>SUM(Y23:Y36)</f>
        <v>284580647098</v>
      </c>
    </row>
    <row r="23" spans="1:37" s="2" customFormat="1" ht="75" customHeight="1" x14ac:dyDescent="0.2">
      <c r="A23" s="40">
        <v>1</v>
      </c>
      <c r="B23" s="19" t="s">
        <v>58</v>
      </c>
      <c r="C23" s="41" t="s">
        <v>106</v>
      </c>
      <c r="D23" s="41">
        <v>8102009</v>
      </c>
      <c r="E23" s="42">
        <v>780048512000</v>
      </c>
      <c r="F23" s="42"/>
      <c r="G23" s="42"/>
      <c r="H23" s="42"/>
      <c r="I23" s="42"/>
      <c r="J23" s="42"/>
      <c r="K23" s="42"/>
      <c r="L23" s="42"/>
      <c r="M23" s="42"/>
      <c r="N23" s="42"/>
      <c r="O23" s="42"/>
      <c r="P23" s="42">
        <v>85399000000</v>
      </c>
      <c r="Q23" s="42">
        <v>85399000000</v>
      </c>
      <c r="R23" s="43">
        <v>8589059201</v>
      </c>
      <c r="S23" s="43">
        <v>76809940799</v>
      </c>
      <c r="T23" s="43"/>
      <c r="U23" s="43">
        <f>P23-Q23</f>
        <v>0</v>
      </c>
      <c r="V23" s="43"/>
      <c r="W23" s="43">
        <f>I23+L23+R23</f>
        <v>8589059201</v>
      </c>
      <c r="X23" s="43">
        <f>G23-H23-I23+M23+S23</f>
        <v>76809940799</v>
      </c>
      <c r="Y23" s="43">
        <f>F23+K23+Q23-H23-V23</f>
        <v>85399000000</v>
      </c>
      <c r="Z23" s="5"/>
      <c r="AA23" s="5"/>
      <c r="AB23" s="5"/>
      <c r="AC23" s="5"/>
      <c r="AD23" s="5"/>
      <c r="AE23" s="5"/>
      <c r="AF23" s="5"/>
      <c r="AG23" s="5"/>
      <c r="AH23" s="5"/>
      <c r="AI23" s="5"/>
      <c r="AJ23" s="5"/>
      <c r="AK23" s="5"/>
    </row>
    <row r="24" spans="1:37" s="2" customFormat="1" ht="75" customHeight="1" x14ac:dyDescent="0.2">
      <c r="A24" s="40">
        <f>A23+1</f>
        <v>2</v>
      </c>
      <c r="B24" s="19" t="s">
        <v>30</v>
      </c>
      <c r="C24" s="41" t="s">
        <v>106</v>
      </c>
      <c r="D24" s="44">
        <v>7095625</v>
      </c>
      <c r="E24" s="45">
        <v>37668000000</v>
      </c>
      <c r="F24" s="42">
        <v>31232067339</v>
      </c>
      <c r="G24" s="42">
        <v>290943093</v>
      </c>
      <c r="H24" s="42">
        <v>12000989</v>
      </c>
      <c r="I24" s="42">
        <v>0</v>
      </c>
      <c r="J24" s="42">
        <v>0</v>
      </c>
      <c r="K24" s="42">
        <v>0</v>
      </c>
      <c r="L24" s="42">
        <v>0</v>
      </c>
      <c r="M24" s="42">
        <v>0</v>
      </c>
      <c r="N24" s="42">
        <v>0</v>
      </c>
      <c r="O24" s="42">
        <v>0</v>
      </c>
      <c r="P24" s="42">
        <v>0</v>
      </c>
      <c r="Q24" s="42">
        <v>0</v>
      </c>
      <c r="R24" s="43">
        <v>0</v>
      </c>
      <c r="S24" s="43">
        <v>0</v>
      </c>
      <c r="T24" s="43"/>
      <c r="U24" s="43">
        <f t="shared" ref="U24:U82" si="4">P24-Q24</f>
        <v>0</v>
      </c>
      <c r="V24" s="43"/>
      <c r="W24" s="43">
        <f t="shared" ref="W24:W82" si="5">I24+L24+R24</f>
        <v>0</v>
      </c>
      <c r="X24" s="43">
        <f t="shared" ref="X24:X82" si="6">G24-H24-I24+M24+S24</f>
        <v>278942104</v>
      </c>
      <c r="Y24" s="43">
        <f t="shared" ref="Y24:Y82" si="7">F24+K24+Q24-H24-V24</f>
        <v>31220066350</v>
      </c>
      <c r="Z24" s="6"/>
      <c r="AA24" s="6"/>
      <c r="AB24" s="5"/>
      <c r="AC24" s="5"/>
      <c r="AD24" s="5"/>
      <c r="AE24" s="5"/>
      <c r="AF24" s="5"/>
      <c r="AG24" s="5"/>
      <c r="AH24" s="5"/>
      <c r="AI24" s="5"/>
      <c r="AJ24" s="5"/>
      <c r="AK24" s="5"/>
    </row>
    <row r="25" spans="1:37" s="2" customFormat="1" ht="75" customHeight="1" x14ac:dyDescent="0.2">
      <c r="A25" s="40">
        <f t="shared" ref="A25:A36" si="8">A24+1</f>
        <v>3</v>
      </c>
      <c r="B25" s="19" t="s">
        <v>50</v>
      </c>
      <c r="C25" s="41" t="s">
        <v>106</v>
      </c>
      <c r="D25" s="46">
        <v>8024717</v>
      </c>
      <c r="E25" s="42">
        <v>98413331000</v>
      </c>
      <c r="F25" s="42">
        <v>25900000000</v>
      </c>
      <c r="G25" s="42">
        <v>9344973382</v>
      </c>
      <c r="H25" s="42">
        <v>354788655</v>
      </c>
      <c r="I25" s="42">
        <v>6860489382</v>
      </c>
      <c r="J25" s="42"/>
      <c r="K25" s="42"/>
      <c r="L25" s="42"/>
      <c r="M25" s="42"/>
      <c r="N25" s="42"/>
      <c r="O25" s="42"/>
      <c r="P25" s="42">
        <v>13169000000</v>
      </c>
      <c r="Q25" s="42">
        <v>13169000000</v>
      </c>
      <c r="R25" s="43">
        <f>Q25-S25</f>
        <v>13119000000</v>
      </c>
      <c r="S25" s="43">
        <v>50000000</v>
      </c>
      <c r="T25" s="43"/>
      <c r="U25" s="43">
        <f t="shared" si="4"/>
        <v>0</v>
      </c>
      <c r="V25" s="43"/>
      <c r="W25" s="43">
        <f t="shared" si="5"/>
        <v>19979489382</v>
      </c>
      <c r="X25" s="43">
        <f t="shared" si="6"/>
        <v>2179695345</v>
      </c>
      <c r="Y25" s="43">
        <f t="shared" si="7"/>
        <v>38714211345</v>
      </c>
      <c r="Z25" s="5"/>
      <c r="AA25" s="5"/>
      <c r="AB25" s="5"/>
      <c r="AC25" s="5"/>
      <c r="AD25" s="5"/>
      <c r="AE25" s="5"/>
      <c r="AF25" s="5"/>
      <c r="AG25" s="5"/>
      <c r="AH25" s="5"/>
      <c r="AI25" s="5"/>
      <c r="AJ25" s="5"/>
      <c r="AK25" s="5"/>
    </row>
    <row r="26" spans="1:37" s="2" customFormat="1" ht="75" customHeight="1" x14ac:dyDescent="0.2">
      <c r="A26" s="40">
        <f t="shared" si="8"/>
        <v>4</v>
      </c>
      <c r="B26" s="19" t="s">
        <v>46</v>
      </c>
      <c r="C26" s="41" t="s">
        <v>106</v>
      </c>
      <c r="D26" s="41">
        <v>8060042</v>
      </c>
      <c r="E26" s="42">
        <v>113967754000</v>
      </c>
      <c r="F26" s="42">
        <v>8749172000</v>
      </c>
      <c r="G26" s="42">
        <v>7813601000</v>
      </c>
      <c r="H26" s="42">
        <v>0</v>
      </c>
      <c r="I26" s="42">
        <v>1089402000</v>
      </c>
      <c r="J26" s="42">
        <v>0</v>
      </c>
      <c r="K26" s="42">
        <v>0</v>
      </c>
      <c r="L26" s="42">
        <v>0</v>
      </c>
      <c r="M26" s="42">
        <v>0</v>
      </c>
      <c r="N26" s="42">
        <v>0</v>
      </c>
      <c r="O26" s="42">
        <v>0</v>
      </c>
      <c r="P26" s="42">
        <v>13800000000</v>
      </c>
      <c r="Q26" s="42">
        <v>13800000000</v>
      </c>
      <c r="R26" s="43">
        <f>Q26-S26</f>
        <v>12317919100</v>
      </c>
      <c r="S26" s="43">
        <v>1482080900</v>
      </c>
      <c r="T26" s="43">
        <v>0</v>
      </c>
      <c r="U26" s="43">
        <f t="shared" si="4"/>
        <v>0</v>
      </c>
      <c r="V26" s="43"/>
      <c r="W26" s="43">
        <f t="shared" si="5"/>
        <v>13407321100</v>
      </c>
      <c r="X26" s="43">
        <f t="shared" si="6"/>
        <v>8206279900</v>
      </c>
      <c r="Y26" s="43">
        <f t="shared" si="7"/>
        <v>22549172000</v>
      </c>
      <c r="Z26" s="5"/>
      <c r="AA26" s="5"/>
      <c r="AB26" s="5"/>
      <c r="AC26" s="5"/>
      <c r="AD26" s="5"/>
      <c r="AE26" s="5"/>
      <c r="AF26" s="5"/>
      <c r="AG26" s="5"/>
      <c r="AH26" s="5"/>
      <c r="AI26" s="5"/>
      <c r="AJ26" s="5"/>
      <c r="AK26" s="5"/>
    </row>
    <row r="27" spans="1:37" s="2" customFormat="1" ht="75" customHeight="1" x14ac:dyDescent="0.2">
      <c r="A27" s="40">
        <f t="shared" si="8"/>
        <v>5</v>
      </c>
      <c r="B27" s="19" t="s">
        <v>55</v>
      </c>
      <c r="C27" s="41" t="s">
        <v>106</v>
      </c>
      <c r="D27" s="41">
        <v>8087003</v>
      </c>
      <c r="E27" s="42">
        <v>357177964000</v>
      </c>
      <c r="F27" s="42">
        <v>29875875000</v>
      </c>
      <c r="G27" s="42">
        <v>27044783000</v>
      </c>
      <c r="H27" s="42">
        <v>0</v>
      </c>
      <c r="I27" s="42">
        <v>1100000000</v>
      </c>
      <c r="J27" s="42">
        <v>0</v>
      </c>
      <c r="K27" s="42">
        <v>0</v>
      </c>
      <c r="L27" s="42">
        <v>0</v>
      </c>
      <c r="M27" s="42">
        <v>0</v>
      </c>
      <c r="N27" s="42">
        <v>0</v>
      </c>
      <c r="O27" s="42">
        <v>0</v>
      </c>
      <c r="P27" s="42">
        <v>10652000000</v>
      </c>
      <c r="Q27" s="42">
        <v>10652000000</v>
      </c>
      <c r="R27" s="43">
        <f>Q27-S27</f>
        <v>8166229310</v>
      </c>
      <c r="S27" s="43">
        <v>2485770690</v>
      </c>
      <c r="T27" s="43">
        <v>0</v>
      </c>
      <c r="U27" s="43">
        <f t="shared" si="4"/>
        <v>0</v>
      </c>
      <c r="V27" s="43"/>
      <c r="W27" s="43">
        <f t="shared" si="5"/>
        <v>9266229310</v>
      </c>
      <c r="X27" s="43">
        <f t="shared" si="6"/>
        <v>28430553690</v>
      </c>
      <c r="Y27" s="43">
        <f t="shared" si="7"/>
        <v>40527875000</v>
      </c>
      <c r="Z27" s="5"/>
      <c r="AA27" s="5"/>
      <c r="AB27" s="5"/>
      <c r="AC27" s="5"/>
      <c r="AD27" s="5"/>
      <c r="AE27" s="5"/>
      <c r="AF27" s="5"/>
      <c r="AG27" s="5"/>
      <c r="AH27" s="5"/>
      <c r="AI27" s="5"/>
      <c r="AJ27" s="5"/>
      <c r="AK27" s="5"/>
    </row>
    <row r="28" spans="1:37" s="2" customFormat="1" ht="75" customHeight="1" x14ac:dyDescent="0.2">
      <c r="A28" s="40">
        <f t="shared" si="8"/>
        <v>6</v>
      </c>
      <c r="B28" s="19" t="s">
        <v>47</v>
      </c>
      <c r="C28" s="41" t="s">
        <v>106</v>
      </c>
      <c r="D28" s="41">
        <v>8055455</v>
      </c>
      <c r="E28" s="47">
        <v>112080000000</v>
      </c>
      <c r="F28" s="42">
        <v>15070000000</v>
      </c>
      <c r="G28" s="42">
        <v>13585161760</v>
      </c>
      <c r="H28" s="42"/>
      <c r="I28" s="42">
        <v>791300000</v>
      </c>
      <c r="J28" s="42"/>
      <c r="K28" s="42"/>
      <c r="L28" s="42"/>
      <c r="M28" s="42"/>
      <c r="N28" s="42"/>
      <c r="O28" s="42"/>
      <c r="P28" s="42">
        <v>15000000000</v>
      </c>
      <c r="Q28" s="42">
        <v>15000000000</v>
      </c>
      <c r="R28" s="43">
        <v>13881672900</v>
      </c>
      <c r="S28" s="43">
        <v>1118327100</v>
      </c>
      <c r="T28" s="43"/>
      <c r="U28" s="43">
        <f t="shared" si="4"/>
        <v>0</v>
      </c>
      <c r="V28" s="43"/>
      <c r="W28" s="43">
        <f t="shared" si="5"/>
        <v>14672972900</v>
      </c>
      <c r="X28" s="43">
        <f t="shared" si="6"/>
        <v>13912188860</v>
      </c>
      <c r="Y28" s="43">
        <f t="shared" si="7"/>
        <v>30070000000</v>
      </c>
      <c r="Z28" s="5"/>
      <c r="AA28" s="5"/>
      <c r="AB28" s="5"/>
      <c r="AC28" s="5"/>
      <c r="AD28" s="5"/>
      <c r="AE28" s="5"/>
      <c r="AF28" s="5"/>
      <c r="AG28" s="5"/>
      <c r="AH28" s="5"/>
      <c r="AI28" s="5"/>
      <c r="AJ28" s="5"/>
      <c r="AK28" s="5"/>
    </row>
    <row r="29" spans="1:37" s="2" customFormat="1" ht="75" customHeight="1" x14ac:dyDescent="0.2">
      <c r="A29" s="40">
        <f t="shared" si="8"/>
        <v>7</v>
      </c>
      <c r="B29" s="19" t="s">
        <v>82</v>
      </c>
      <c r="C29" s="41" t="s">
        <v>106</v>
      </c>
      <c r="D29" s="41">
        <v>8086284</v>
      </c>
      <c r="E29" s="47">
        <v>404298500000</v>
      </c>
      <c r="F29" s="42">
        <v>323090000</v>
      </c>
      <c r="G29" s="42">
        <v>323090000</v>
      </c>
      <c r="H29" s="42">
        <v>0</v>
      </c>
      <c r="I29" s="42">
        <v>0</v>
      </c>
      <c r="J29" s="42"/>
      <c r="K29" s="42"/>
      <c r="L29" s="42"/>
      <c r="M29" s="42"/>
      <c r="N29" s="42"/>
      <c r="O29" s="42"/>
      <c r="P29" s="42">
        <v>0</v>
      </c>
      <c r="Q29" s="42"/>
      <c r="R29" s="43"/>
      <c r="S29" s="43"/>
      <c r="T29" s="43"/>
      <c r="U29" s="43">
        <f t="shared" si="4"/>
        <v>0</v>
      </c>
      <c r="V29" s="43"/>
      <c r="W29" s="43">
        <f t="shared" si="5"/>
        <v>0</v>
      </c>
      <c r="X29" s="43">
        <f t="shared" si="6"/>
        <v>323090000</v>
      </c>
      <c r="Y29" s="43">
        <f t="shared" si="7"/>
        <v>323090000</v>
      </c>
      <c r="Z29" s="5"/>
      <c r="AA29" s="5"/>
      <c r="AB29" s="5"/>
      <c r="AC29" s="5"/>
      <c r="AD29" s="5"/>
      <c r="AE29" s="5"/>
      <c r="AF29" s="5"/>
      <c r="AG29" s="5"/>
      <c r="AH29" s="5"/>
      <c r="AI29" s="5"/>
      <c r="AJ29" s="5"/>
      <c r="AK29" s="5"/>
    </row>
    <row r="30" spans="1:37" s="89" customFormat="1" ht="75" customHeight="1" x14ac:dyDescent="0.2">
      <c r="A30" s="83">
        <f t="shared" si="8"/>
        <v>8</v>
      </c>
      <c r="B30" s="84" t="s">
        <v>91</v>
      </c>
      <c r="C30" s="85" t="s">
        <v>106</v>
      </c>
      <c r="D30" s="85">
        <v>8095075</v>
      </c>
      <c r="E30" s="86">
        <v>7264455000</v>
      </c>
      <c r="F30" s="87">
        <v>6000000000</v>
      </c>
      <c r="G30" s="87"/>
      <c r="H30" s="87"/>
      <c r="I30" s="87"/>
      <c r="J30" s="87"/>
      <c r="K30" s="87"/>
      <c r="L30" s="87"/>
      <c r="M30" s="87"/>
      <c r="N30" s="87"/>
      <c r="O30" s="87"/>
      <c r="P30" s="87">
        <v>662096087</v>
      </c>
      <c r="Q30" s="87">
        <v>662096087</v>
      </c>
      <c r="R30" s="88">
        <f t="shared" ref="R30:R35" si="9">Q30</f>
        <v>662096087</v>
      </c>
      <c r="S30" s="88"/>
      <c r="T30" s="88"/>
      <c r="U30" s="88">
        <f t="shared" si="4"/>
        <v>0</v>
      </c>
      <c r="V30" s="88"/>
      <c r="W30" s="88">
        <f t="shared" si="5"/>
        <v>662096087</v>
      </c>
      <c r="X30" s="88">
        <f t="shared" si="6"/>
        <v>0</v>
      </c>
      <c r="Y30" s="88">
        <f t="shared" si="7"/>
        <v>6662096087</v>
      </c>
    </row>
    <row r="31" spans="1:37" s="101" customFormat="1" ht="75" customHeight="1" x14ac:dyDescent="0.2">
      <c r="A31" s="94">
        <f t="shared" si="8"/>
        <v>9</v>
      </c>
      <c r="B31" s="95" t="s">
        <v>95</v>
      </c>
      <c r="C31" s="96" t="s">
        <v>106</v>
      </c>
      <c r="D31" s="96">
        <v>7714062</v>
      </c>
      <c r="E31" s="102">
        <v>3815127000</v>
      </c>
      <c r="F31" s="97">
        <v>3407209500</v>
      </c>
      <c r="G31" s="97"/>
      <c r="H31" s="97"/>
      <c r="I31" s="97"/>
      <c r="J31" s="97"/>
      <c r="K31" s="97"/>
      <c r="L31" s="97"/>
      <c r="M31" s="97"/>
      <c r="N31" s="97"/>
      <c r="O31" s="97"/>
      <c r="P31" s="97">
        <v>215648000</v>
      </c>
      <c r="Q31" s="97">
        <v>205340901</v>
      </c>
      <c r="R31" s="99">
        <f t="shared" si="9"/>
        <v>205340901</v>
      </c>
      <c r="S31" s="99"/>
      <c r="T31" s="99"/>
      <c r="U31" s="99">
        <f t="shared" si="4"/>
        <v>10307099</v>
      </c>
      <c r="V31" s="99">
        <v>13840800</v>
      </c>
      <c r="W31" s="99">
        <f t="shared" si="5"/>
        <v>205340901</v>
      </c>
      <c r="X31" s="99">
        <f t="shared" si="6"/>
        <v>0</v>
      </c>
      <c r="Y31" s="99">
        <f t="shared" si="7"/>
        <v>3598709601</v>
      </c>
    </row>
    <row r="32" spans="1:37" s="89" customFormat="1" ht="75" customHeight="1" x14ac:dyDescent="0.2">
      <c r="A32" s="83">
        <f t="shared" si="8"/>
        <v>10</v>
      </c>
      <c r="B32" s="84" t="s">
        <v>96</v>
      </c>
      <c r="C32" s="85" t="s">
        <v>106</v>
      </c>
      <c r="D32" s="85">
        <v>7691261</v>
      </c>
      <c r="E32" s="86">
        <v>3265000000</v>
      </c>
      <c r="F32" s="87">
        <v>2827805000</v>
      </c>
      <c r="G32" s="87"/>
      <c r="H32" s="87"/>
      <c r="I32" s="87"/>
      <c r="J32" s="87"/>
      <c r="K32" s="87"/>
      <c r="L32" s="87"/>
      <c r="M32" s="87"/>
      <c r="N32" s="87"/>
      <c r="O32" s="87"/>
      <c r="P32" s="87">
        <v>195312259</v>
      </c>
      <c r="Q32" s="87">
        <f>P32</f>
        <v>195312259</v>
      </c>
      <c r="R32" s="88">
        <f t="shared" si="9"/>
        <v>195312259</v>
      </c>
      <c r="S32" s="88"/>
      <c r="T32" s="88"/>
      <c r="U32" s="88">
        <f t="shared" si="4"/>
        <v>0</v>
      </c>
      <c r="V32" s="88">
        <v>10214400</v>
      </c>
      <c r="W32" s="88">
        <f t="shared" si="5"/>
        <v>195312259</v>
      </c>
      <c r="X32" s="88">
        <f t="shared" si="6"/>
        <v>0</v>
      </c>
      <c r="Y32" s="88">
        <f t="shared" si="7"/>
        <v>3012902859</v>
      </c>
    </row>
    <row r="33" spans="1:37" s="101" customFormat="1" ht="75" customHeight="1" x14ac:dyDescent="0.2">
      <c r="A33" s="94">
        <f t="shared" si="8"/>
        <v>11</v>
      </c>
      <c r="B33" s="95" t="s">
        <v>97</v>
      </c>
      <c r="C33" s="96" t="s">
        <v>106</v>
      </c>
      <c r="D33" s="96">
        <v>7788936</v>
      </c>
      <c r="E33" s="102">
        <v>9930000000</v>
      </c>
      <c r="F33" s="97">
        <v>8950356185</v>
      </c>
      <c r="G33" s="97"/>
      <c r="H33" s="97"/>
      <c r="I33" s="97"/>
      <c r="J33" s="97"/>
      <c r="K33" s="97"/>
      <c r="L33" s="97"/>
      <c r="M33" s="97"/>
      <c r="N33" s="97"/>
      <c r="O33" s="97"/>
      <c r="P33" s="97">
        <v>523844000</v>
      </c>
      <c r="Q33" s="97">
        <v>515256789</v>
      </c>
      <c r="R33" s="99">
        <f t="shared" si="9"/>
        <v>515256789</v>
      </c>
      <c r="S33" s="99"/>
      <c r="T33" s="99"/>
      <c r="U33" s="99">
        <f t="shared" si="4"/>
        <v>8587211</v>
      </c>
      <c r="V33" s="99"/>
      <c r="W33" s="99">
        <f t="shared" si="5"/>
        <v>515256789</v>
      </c>
      <c r="X33" s="99">
        <f t="shared" si="6"/>
        <v>0</v>
      </c>
      <c r="Y33" s="99">
        <f t="shared" si="7"/>
        <v>9465612974</v>
      </c>
    </row>
    <row r="34" spans="1:37" s="101" customFormat="1" ht="75" customHeight="1" x14ac:dyDescent="0.2">
      <c r="A34" s="94">
        <f t="shared" si="8"/>
        <v>12</v>
      </c>
      <c r="B34" s="95" t="s">
        <v>98</v>
      </c>
      <c r="C34" s="96" t="s">
        <v>106</v>
      </c>
      <c r="D34" s="96">
        <v>7941811</v>
      </c>
      <c r="E34" s="102">
        <v>1307000000</v>
      </c>
      <c r="F34" s="97">
        <v>704835000</v>
      </c>
      <c r="G34" s="97"/>
      <c r="H34" s="97"/>
      <c r="I34" s="97"/>
      <c r="J34" s="97"/>
      <c r="K34" s="97"/>
      <c r="L34" s="97"/>
      <c r="M34" s="97"/>
      <c r="N34" s="97"/>
      <c r="O34" s="97"/>
      <c r="P34" s="97">
        <v>165874000</v>
      </c>
      <c r="Q34" s="97">
        <v>165873470</v>
      </c>
      <c r="R34" s="99">
        <f t="shared" si="9"/>
        <v>165873470</v>
      </c>
      <c r="S34" s="99"/>
      <c r="T34" s="99"/>
      <c r="U34" s="99">
        <f t="shared" si="4"/>
        <v>530</v>
      </c>
      <c r="V34" s="99"/>
      <c r="W34" s="99">
        <f t="shared" si="5"/>
        <v>165873470</v>
      </c>
      <c r="X34" s="99">
        <f t="shared" si="6"/>
        <v>0</v>
      </c>
      <c r="Y34" s="99">
        <f t="shared" si="7"/>
        <v>870708470</v>
      </c>
    </row>
    <row r="35" spans="1:37" s="89" customFormat="1" ht="75" customHeight="1" x14ac:dyDescent="0.2">
      <c r="A35" s="83">
        <f t="shared" si="8"/>
        <v>13</v>
      </c>
      <c r="B35" s="84" t="s">
        <v>99</v>
      </c>
      <c r="C35" s="85" t="s">
        <v>106</v>
      </c>
      <c r="D35" s="85">
        <v>8095076</v>
      </c>
      <c r="E35" s="86">
        <v>2289690000</v>
      </c>
      <c r="F35" s="87">
        <v>1800000000</v>
      </c>
      <c r="G35" s="87"/>
      <c r="H35" s="87"/>
      <c r="I35" s="87"/>
      <c r="J35" s="87"/>
      <c r="K35" s="87"/>
      <c r="L35" s="87"/>
      <c r="M35" s="87"/>
      <c r="N35" s="87"/>
      <c r="O35" s="87"/>
      <c r="P35" s="87">
        <v>305138312</v>
      </c>
      <c r="Q35" s="87">
        <f>P35</f>
        <v>305138312</v>
      </c>
      <c r="R35" s="88">
        <f t="shared" si="9"/>
        <v>305138312</v>
      </c>
      <c r="S35" s="88"/>
      <c r="T35" s="88"/>
      <c r="U35" s="88">
        <f t="shared" si="4"/>
        <v>0</v>
      </c>
      <c r="V35" s="88">
        <v>83400</v>
      </c>
      <c r="W35" s="88">
        <f t="shared" si="5"/>
        <v>305138312</v>
      </c>
      <c r="X35" s="88">
        <f t="shared" si="6"/>
        <v>0</v>
      </c>
      <c r="Y35" s="88">
        <f t="shared" si="7"/>
        <v>2105054912</v>
      </c>
    </row>
    <row r="36" spans="1:37" s="2" customFormat="1" ht="75" customHeight="1" x14ac:dyDescent="0.2">
      <c r="A36" s="40">
        <f t="shared" si="8"/>
        <v>14</v>
      </c>
      <c r="B36" s="19" t="s">
        <v>59</v>
      </c>
      <c r="C36" s="41" t="s">
        <v>106</v>
      </c>
      <c r="D36" s="41">
        <v>8116398</v>
      </c>
      <c r="E36" s="47">
        <v>149598000000</v>
      </c>
      <c r="F36" s="42">
        <v>62147500</v>
      </c>
      <c r="G36" s="42"/>
      <c r="H36" s="42"/>
      <c r="I36" s="42"/>
      <c r="J36" s="42"/>
      <c r="K36" s="42"/>
      <c r="L36" s="42"/>
      <c r="M36" s="42"/>
      <c r="N36" s="42"/>
      <c r="O36" s="42"/>
      <c r="P36" s="42">
        <v>10000000000</v>
      </c>
      <c r="Q36" s="42">
        <v>10000000000</v>
      </c>
      <c r="R36" s="43">
        <v>733647000</v>
      </c>
      <c r="S36" s="43">
        <v>9266353000</v>
      </c>
      <c r="T36" s="43"/>
      <c r="U36" s="43">
        <f t="shared" si="4"/>
        <v>0</v>
      </c>
      <c r="V36" s="43"/>
      <c r="W36" s="43">
        <f t="shared" si="5"/>
        <v>733647000</v>
      </c>
      <c r="X36" s="43">
        <f t="shared" si="6"/>
        <v>9266353000</v>
      </c>
      <c r="Y36" s="43">
        <f t="shared" si="7"/>
        <v>10062147500</v>
      </c>
      <c r="Z36" s="5"/>
      <c r="AA36" s="5"/>
      <c r="AB36" s="5"/>
      <c r="AC36" s="5"/>
      <c r="AD36" s="5"/>
      <c r="AE36" s="5"/>
      <c r="AF36" s="5"/>
      <c r="AG36" s="5"/>
      <c r="AH36" s="5"/>
      <c r="AI36" s="5"/>
      <c r="AJ36" s="5"/>
      <c r="AK36" s="5"/>
    </row>
    <row r="37" spans="1:37" ht="75" customHeight="1" x14ac:dyDescent="0.2">
      <c r="A37" s="35">
        <v>2</v>
      </c>
      <c r="B37" s="39" t="s">
        <v>31</v>
      </c>
      <c r="C37" s="37"/>
      <c r="D37" s="37"/>
      <c r="E37" s="38">
        <f>SUM(E38:E51)</f>
        <v>894236728000</v>
      </c>
      <c r="F37" s="38">
        <f t="shared" ref="F37:U37" si="10">SUM(F38:F51)</f>
        <v>363314110403</v>
      </c>
      <c r="G37" s="38">
        <f>SUM(G38:G51)</f>
        <v>63425607119</v>
      </c>
      <c r="H37" s="38">
        <f t="shared" si="10"/>
        <v>15600000</v>
      </c>
      <c r="I37" s="38">
        <f t="shared" si="10"/>
        <v>39611482613</v>
      </c>
      <c r="J37" s="38">
        <f t="shared" si="10"/>
        <v>0</v>
      </c>
      <c r="K37" s="38">
        <f t="shared" si="10"/>
        <v>0</v>
      </c>
      <c r="L37" s="38">
        <f t="shared" si="10"/>
        <v>0</v>
      </c>
      <c r="M37" s="38">
        <f t="shared" si="10"/>
        <v>0</v>
      </c>
      <c r="N37" s="38">
        <f t="shared" si="10"/>
        <v>0</v>
      </c>
      <c r="O37" s="38">
        <f t="shared" si="10"/>
        <v>0</v>
      </c>
      <c r="P37" s="38">
        <f t="shared" si="10"/>
        <v>203013507000</v>
      </c>
      <c r="Q37" s="38">
        <f t="shared" si="10"/>
        <v>202966975064</v>
      </c>
      <c r="R37" s="38">
        <f t="shared" si="10"/>
        <v>155707215762</v>
      </c>
      <c r="S37" s="38">
        <f t="shared" si="10"/>
        <v>47259759302</v>
      </c>
      <c r="T37" s="38">
        <f t="shared" si="10"/>
        <v>0</v>
      </c>
      <c r="U37" s="38">
        <f t="shared" si="10"/>
        <v>46531936</v>
      </c>
      <c r="V37" s="38">
        <f>SUM(V38:V51)</f>
        <v>0</v>
      </c>
      <c r="W37" s="38">
        <f t="shared" ref="W37:Y37" si="11">SUM(W38:W51)</f>
        <v>195318698375</v>
      </c>
      <c r="X37" s="38">
        <f t="shared" si="11"/>
        <v>71058283808</v>
      </c>
      <c r="Y37" s="38">
        <f t="shared" si="11"/>
        <v>566265485467</v>
      </c>
    </row>
    <row r="38" spans="1:37" s="2" customFormat="1" ht="75" customHeight="1" x14ac:dyDescent="0.2">
      <c r="A38" s="40">
        <v>1</v>
      </c>
      <c r="B38" s="19" t="s">
        <v>32</v>
      </c>
      <c r="C38" s="41" t="s">
        <v>106</v>
      </c>
      <c r="D38" s="41">
        <v>7631253</v>
      </c>
      <c r="E38" s="42">
        <v>97524154000</v>
      </c>
      <c r="F38" s="42">
        <v>76757084360</v>
      </c>
      <c r="G38" s="42">
        <v>1658960000</v>
      </c>
      <c r="H38" s="42">
        <v>0</v>
      </c>
      <c r="I38" s="42">
        <v>0</v>
      </c>
      <c r="J38" s="42">
        <v>0</v>
      </c>
      <c r="K38" s="42">
        <v>0</v>
      </c>
      <c r="L38" s="42">
        <v>0</v>
      </c>
      <c r="M38" s="42">
        <v>0</v>
      </c>
      <c r="N38" s="42">
        <v>0</v>
      </c>
      <c r="O38" s="42">
        <v>0</v>
      </c>
      <c r="P38" s="42">
        <v>379000000</v>
      </c>
      <c r="Q38" s="42">
        <v>371040000</v>
      </c>
      <c r="R38" s="43">
        <v>371040000</v>
      </c>
      <c r="S38" s="43">
        <v>0</v>
      </c>
      <c r="T38" s="43"/>
      <c r="U38" s="43">
        <f t="shared" si="4"/>
        <v>7960000</v>
      </c>
      <c r="V38" s="43"/>
      <c r="W38" s="43">
        <f t="shared" si="5"/>
        <v>371040000</v>
      </c>
      <c r="X38" s="43">
        <f t="shared" si="6"/>
        <v>1658960000</v>
      </c>
      <c r="Y38" s="43">
        <f t="shared" si="7"/>
        <v>77128124360</v>
      </c>
      <c r="Z38" s="6"/>
      <c r="AA38" s="6"/>
      <c r="AB38" s="5"/>
      <c r="AC38" s="5"/>
      <c r="AD38" s="5"/>
      <c r="AE38" s="5"/>
      <c r="AF38" s="5"/>
      <c r="AG38" s="5"/>
      <c r="AH38" s="5"/>
      <c r="AI38" s="5"/>
      <c r="AJ38" s="5"/>
      <c r="AK38" s="5"/>
    </row>
    <row r="39" spans="1:37" s="101" customFormat="1" ht="75" customHeight="1" x14ac:dyDescent="0.2">
      <c r="A39" s="94">
        <f>A38+1</f>
        <v>2</v>
      </c>
      <c r="B39" s="95" t="s">
        <v>33</v>
      </c>
      <c r="C39" s="96" t="s">
        <v>106</v>
      </c>
      <c r="D39" s="96">
        <v>7713283</v>
      </c>
      <c r="E39" s="97">
        <v>111430000000</v>
      </c>
      <c r="F39" s="97">
        <v>98881953144</v>
      </c>
      <c r="G39" s="97">
        <v>15410000</v>
      </c>
      <c r="H39" s="97">
        <v>0</v>
      </c>
      <c r="I39" s="97">
        <v>15410000</v>
      </c>
      <c r="J39" s="97">
        <v>0</v>
      </c>
      <c r="K39" s="97">
        <v>0</v>
      </c>
      <c r="L39" s="97">
        <v>0</v>
      </c>
      <c r="M39" s="97">
        <v>0</v>
      </c>
      <c r="N39" s="97">
        <v>0</v>
      </c>
      <c r="O39" s="97">
        <v>0</v>
      </c>
      <c r="P39" s="97">
        <v>5752507000</v>
      </c>
      <c r="Q39" s="97">
        <v>5752506204</v>
      </c>
      <c r="R39" s="99">
        <v>5752506204</v>
      </c>
      <c r="S39" s="99">
        <v>0</v>
      </c>
      <c r="T39" s="99">
        <v>0</v>
      </c>
      <c r="U39" s="99">
        <f t="shared" si="4"/>
        <v>796</v>
      </c>
      <c r="V39" s="99"/>
      <c r="W39" s="99">
        <f t="shared" si="5"/>
        <v>5767916204</v>
      </c>
      <c r="X39" s="99">
        <f t="shared" si="6"/>
        <v>0</v>
      </c>
      <c r="Y39" s="99">
        <f t="shared" si="7"/>
        <v>104634459348</v>
      </c>
    </row>
    <row r="40" spans="1:37" s="2" customFormat="1" ht="75" customHeight="1" x14ac:dyDescent="0.25">
      <c r="A40" s="40">
        <f t="shared" ref="A40:A51" si="12">A39+1</f>
        <v>3</v>
      </c>
      <c r="B40" s="19" t="s">
        <v>34</v>
      </c>
      <c r="C40" s="41" t="s">
        <v>106</v>
      </c>
      <c r="D40" s="49">
        <v>7325720</v>
      </c>
      <c r="E40" s="47">
        <v>48486168000</v>
      </c>
      <c r="F40" s="42">
        <v>36188884242</v>
      </c>
      <c r="G40" s="42">
        <v>0</v>
      </c>
      <c r="H40" s="42">
        <v>0</v>
      </c>
      <c r="I40" s="42">
        <v>0</v>
      </c>
      <c r="J40" s="42">
        <v>0</v>
      </c>
      <c r="K40" s="42">
        <v>0</v>
      </c>
      <c r="L40" s="42">
        <v>0</v>
      </c>
      <c r="M40" s="42">
        <v>0</v>
      </c>
      <c r="N40" s="42"/>
      <c r="O40" s="42">
        <v>0</v>
      </c>
      <c r="P40" s="42">
        <v>264000000</v>
      </c>
      <c r="Q40" s="42">
        <v>263995200</v>
      </c>
      <c r="R40" s="43">
        <f>Q40</f>
        <v>263995200</v>
      </c>
      <c r="S40" s="43">
        <v>0</v>
      </c>
      <c r="T40" s="43"/>
      <c r="U40" s="43">
        <f t="shared" si="4"/>
        <v>4800</v>
      </c>
      <c r="V40" s="43"/>
      <c r="W40" s="43">
        <f t="shared" si="5"/>
        <v>263995200</v>
      </c>
      <c r="X40" s="43">
        <f t="shared" si="6"/>
        <v>0</v>
      </c>
      <c r="Y40" s="43">
        <f t="shared" si="7"/>
        <v>36452879442</v>
      </c>
      <c r="Z40" s="6"/>
      <c r="AA40" s="6"/>
      <c r="AB40" s="5"/>
      <c r="AC40" s="5"/>
      <c r="AD40" s="5"/>
      <c r="AE40" s="5"/>
      <c r="AF40" s="5"/>
      <c r="AG40" s="5"/>
      <c r="AH40" s="5"/>
      <c r="AI40" s="5"/>
      <c r="AJ40" s="5"/>
      <c r="AK40" s="5"/>
    </row>
    <row r="41" spans="1:37" s="2" customFormat="1" ht="75" customHeight="1" x14ac:dyDescent="0.2">
      <c r="A41" s="40">
        <f t="shared" si="12"/>
        <v>4</v>
      </c>
      <c r="B41" s="19" t="s">
        <v>43</v>
      </c>
      <c r="C41" s="41" t="s">
        <v>106</v>
      </c>
      <c r="D41" s="41">
        <v>7352030</v>
      </c>
      <c r="E41" s="47">
        <v>22902303000</v>
      </c>
      <c r="F41" s="47">
        <v>14283055620</v>
      </c>
      <c r="G41" s="47">
        <v>46874000</v>
      </c>
      <c r="H41" s="47">
        <v>0</v>
      </c>
      <c r="I41" s="47"/>
      <c r="J41" s="47">
        <v>0</v>
      </c>
      <c r="K41" s="47">
        <v>0</v>
      </c>
      <c r="L41" s="47">
        <v>0</v>
      </c>
      <c r="M41" s="47">
        <v>0</v>
      </c>
      <c r="N41" s="45">
        <v>0</v>
      </c>
      <c r="O41" s="47">
        <v>0</v>
      </c>
      <c r="P41" s="47">
        <v>0</v>
      </c>
      <c r="Q41" s="47">
        <v>0</v>
      </c>
      <c r="R41" s="47">
        <v>0</v>
      </c>
      <c r="S41" s="47">
        <v>0</v>
      </c>
      <c r="T41" s="47">
        <v>0</v>
      </c>
      <c r="U41" s="43">
        <f t="shared" si="4"/>
        <v>0</v>
      </c>
      <c r="V41" s="43"/>
      <c r="W41" s="43">
        <f t="shared" si="5"/>
        <v>0</v>
      </c>
      <c r="X41" s="43">
        <f t="shared" si="6"/>
        <v>46874000</v>
      </c>
      <c r="Y41" s="43">
        <f t="shared" si="7"/>
        <v>14283055620</v>
      </c>
      <c r="Z41" s="6"/>
      <c r="AA41" s="6"/>
      <c r="AB41" s="5"/>
      <c r="AC41" s="5"/>
      <c r="AD41" s="5"/>
      <c r="AE41" s="5"/>
      <c r="AF41" s="5"/>
      <c r="AG41" s="5"/>
      <c r="AH41" s="5"/>
      <c r="AI41" s="5"/>
      <c r="AJ41" s="5"/>
      <c r="AK41" s="5"/>
    </row>
    <row r="42" spans="1:37" s="2" customFormat="1" ht="75" customHeight="1" x14ac:dyDescent="0.2">
      <c r="A42" s="40">
        <f t="shared" si="12"/>
        <v>5</v>
      </c>
      <c r="B42" s="19" t="s">
        <v>79</v>
      </c>
      <c r="C42" s="41" t="s">
        <v>106</v>
      </c>
      <c r="D42" s="41">
        <v>8077515</v>
      </c>
      <c r="E42" s="42">
        <v>135974091000</v>
      </c>
      <c r="F42" s="42">
        <v>13000000000</v>
      </c>
      <c r="G42" s="42">
        <v>10409950960</v>
      </c>
      <c r="H42" s="42"/>
      <c r="I42" s="42">
        <v>6536761000</v>
      </c>
      <c r="J42" s="42"/>
      <c r="K42" s="42"/>
      <c r="L42" s="42"/>
      <c r="M42" s="42"/>
      <c r="N42" s="42"/>
      <c r="O42" s="42"/>
      <c r="P42" s="42">
        <v>52073000000</v>
      </c>
      <c r="Q42" s="42">
        <v>52072999660</v>
      </c>
      <c r="R42" s="43">
        <v>47557143588</v>
      </c>
      <c r="S42" s="43">
        <v>4515856072</v>
      </c>
      <c r="T42" s="43"/>
      <c r="U42" s="43">
        <f t="shared" si="4"/>
        <v>340</v>
      </c>
      <c r="V42" s="43"/>
      <c r="W42" s="43">
        <f t="shared" si="5"/>
        <v>54093904588</v>
      </c>
      <c r="X42" s="43">
        <f t="shared" si="6"/>
        <v>8389046032</v>
      </c>
      <c r="Y42" s="43">
        <f t="shared" si="7"/>
        <v>65072999660</v>
      </c>
      <c r="Z42" s="6"/>
      <c r="AA42" s="6"/>
      <c r="AB42" s="5"/>
      <c r="AC42" s="5"/>
      <c r="AD42" s="5"/>
      <c r="AE42" s="5"/>
      <c r="AF42" s="5"/>
      <c r="AG42" s="5"/>
      <c r="AH42" s="5"/>
      <c r="AI42" s="5"/>
      <c r="AJ42" s="5"/>
      <c r="AK42" s="5"/>
    </row>
    <row r="43" spans="1:37" s="2" customFormat="1" ht="75" customHeight="1" x14ac:dyDescent="0.2">
      <c r="A43" s="40">
        <f t="shared" si="12"/>
        <v>6</v>
      </c>
      <c r="B43" s="19" t="s">
        <v>54</v>
      </c>
      <c r="C43" s="41" t="s">
        <v>106</v>
      </c>
      <c r="D43" s="41">
        <v>7572654</v>
      </c>
      <c r="E43" s="42">
        <v>27672000000</v>
      </c>
      <c r="F43" s="42">
        <v>20634766699</v>
      </c>
      <c r="G43" s="42">
        <v>18800000</v>
      </c>
      <c r="H43" s="42">
        <v>15600000</v>
      </c>
      <c r="I43" s="42">
        <v>3200000</v>
      </c>
      <c r="J43" s="42">
        <v>0</v>
      </c>
      <c r="K43" s="42">
        <v>0</v>
      </c>
      <c r="L43" s="42">
        <v>0</v>
      </c>
      <c r="M43" s="42">
        <v>0</v>
      </c>
      <c r="N43" s="42">
        <v>0</v>
      </c>
      <c r="O43" s="42">
        <v>0</v>
      </c>
      <c r="P43" s="42">
        <v>2400000000</v>
      </c>
      <c r="Q43" s="42">
        <v>2396247000</v>
      </c>
      <c r="R43" s="43">
        <v>2396247000</v>
      </c>
      <c r="S43" s="43">
        <v>0</v>
      </c>
      <c r="T43" s="43">
        <v>0</v>
      </c>
      <c r="U43" s="43">
        <f t="shared" si="4"/>
        <v>3753000</v>
      </c>
      <c r="V43" s="43"/>
      <c r="W43" s="43">
        <f t="shared" si="5"/>
        <v>2399447000</v>
      </c>
      <c r="X43" s="43">
        <f t="shared" si="6"/>
        <v>0</v>
      </c>
      <c r="Y43" s="43">
        <f t="shared" si="7"/>
        <v>23015413699</v>
      </c>
      <c r="Z43" s="5"/>
      <c r="AA43" s="5"/>
      <c r="AB43" s="5"/>
      <c r="AC43" s="5"/>
      <c r="AD43" s="5"/>
      <c r="AE43" s="5"/>
      <c r="AF43" s="5"/>
      <c r="AG43" s="5"/>
      <c r="AH43" s="5"/>
      <c r="AI43" s="5"/>
      <c r="AJ43" s="5"/>
      <c r="AK43" s="5"/>
    </row>
    <row r="44" spans="1:37" s="2" customFormat="1" ht="75" customHeight="1" x14ac:dyDescent="0.2">
      <c r="A44" s="40">
        <f t="shared" si="12"/>
        <v>7</v>
      </c>
      <c r="B44" s="19" t="s">
        <v>84</v>
      </c>
      <c r="C44" s="41" t="s">
        <v>106</v>
      </c>
      <c r="D44" s="41">
        <v>8132721</v>
      </c>
      <c r="E44" s="42">
        <v>2765747000</v>
      </c>
      <c r="F44" s="42">
        <v>0</v>
      </c>
      <c r="G44" s="42">
        <v>0</v>
      </c>
      <c r="H44" s="42">
        <v>0</v>
      </c>
      <c r="I44" s="42">
        <v>0</v>
      </c>
      <c r="J44" s="42">
        <v>0</v>
      </c>
      <c r="K44" s="42">
        <v>0</v>
      </c>
      <c r="L44" s="42">
        <v>0</v>
      </c>
      <c r="M44" s="42">
        <v>0</v>
      </c>
      <c r="N44" s="42">
        <v>0</v>
      </c>
      <c r="O44" s="42">
        <v>0</v>
      </c>
      <c r="P44" s="42">
        <v>100000000</v>
      </c>
      <c r="Q44" s="42">
        <v>100000000</v>
      </c>
      <c r="R44" s="43">
        <v>100000000</v>
      </c>
      <c r="S44" s="43">
        <v>0</v>
      </c>
      <c r="T44" s="43">
        <v>0</v>
      </c>
      <c r="U44" s="43">
        <f t="shared" si="4"/>
        <v>0</v>
      </c>
      <c r="V44" s="43"/>
      <c r="W44" s="43">
        <f t="shared" si="5"/>
        <v>100000000</v>
      </c>
      <c r="X44" s="43">
        <f t="shared" si="6"/>
        <v>0</v>
      </c>
      <c r="Y44" s="43">
        <f t="shared" si="7"/>
        <v>100000000</v>
      </c>
      <c r="Z44" s="5"/>
      <c r="AA44" s="5"/>
      <c r="AB44" s="5"/>
      <c r="AC44" s="5"/>
      <c r="AD44" s="5"/>
      <c r="AE44" s="5"/>
      <c r="AF44" s="5"/>
      <c r="AG44" s="5"/>
      <c r="AH44" s="5"/>
      <c r="AI44" s="5"/>
      <c r="AJ44" s="5"/>
      <c r="AK44" s="5"/>
    </row>
    <row r="45" spans="1:37" s="2" customFormat="1" ht="75" customHeight="1" x14ac:dyDescent="0.2">
      <c r="A45" s="40">
        <f t="shared" si="12"/>
        <v>8</v>
      </c>
      <c r="B45" s="19" t="s">
        <v>56</v>
      </c>
      <c r="C45" s="41" t="s">
        <v>106</v>
      </c>
      <c r="D45" s="41">
        <v>8097332</v>
      </c>
      <c r="E45" s="42">
        <v>167932962000</v>
      </c>
      <c r="F45" s="42">
        <v>1234040000</v>
      </c>
      <c r="G45" s="42">
        <v>0</v>
      </c>
      <c r="H45" s="42"/>
      <c r="I45" s="42"/>
      <c r="J45" s="42"/>
      <c r="K45" s="42"/>
      <c r="L45" s="42"/>
      <c r="M45" s="42"/>
      <c r="N45" s="42"/>
      <c r="O45" s="42"/>
      <c r="P45" s="42">
        <v>52772000000</v>
      </c>
      <c r="Q45" s="42">
        <v>52772000000</v>
      </c>
      <c r="R45" s="43">
        <v>10033141270</v>
      </c>
      <c r="S45" s="43">
        <v>42738858730</v>
      </c>
      <c r="T45" s="43"/>
      <c r="U45" s="43">
        <f t="shared" si="4"/>
        <v>0</v>
      </c>
      <c r="V45" s="43"/>
      <c r="W45" s="43">
        <f t="shared" si="5"/>
        <v>10033141270</v>
      </c>
      <c r="X45" s="43">
        <f t="shared" si="6"/>
        <v>42738858730</v>
      </c>
      <c r="Y45" s="43">
        <f t="shared" si="7"/>
        <v>54006040000</v>
      </c>
      <c r="Z45" s="5"/>
      <c r="AA45" s="5"/>
      <c r="AB45" s="5"/>
      <c r="AC45" s="5"/>
      <c r="AD45" s="5"/>
      <c r="AE45" s="5"/>
      <c r="AF45" s="5"/>
      <c r="AG45" s="5"/>
      <c r="AH45" s="5"/>
      <c r="AI45" s="5"/>
      <c r="AJ45" s="5"/>
      <c r="AK45" s="5"/>
    </row>
    <row r="46" spans="1:37" s="2" customFormat="1" ht="75" customHeight="1" x14ac:dyDescent="0.2">
      <c r="A46" s="40">
        <f t="shared" si="12"/>
        <v>9</v>
      </c>
      <c r="B46" s="19" t="s">
        <v>57</v>
      </c>
      <c r="C46" s="41" t="s">
        <v>106</v>
      </c>
      <c r="D46" s="41">
        <v>8097348</v>
      </c>
      <c r="E46" s="42">
        <v>35134000000</v>
      </c>
      <c r="F46" s="42">
        <v>9530000000</v>
      </c>
      <c r="G46" s="42">
        <v>8686326200</v>
      </c>
      <c r="H46" s="42"/>
      <c r="I46" s="42">
        <v>8686326200</v>
      </c>
      <c r="J46" s="42"/>
      <c r="K46" s="42"/>
      <c r="L46" s="42"/>
      <c r="M46" s="42"/>
      <c r="N46" s="42"/>
      <c r="O46" s="42"/>
      <c r="P46" s="42">
        <v>22514000000</v>
      </c>
      <c r="Q46" s="42">
        <v>22514000000</v>
      </c>
      <c r="R46" s="42">
        <f>Q46-S46</f>
        <v>22508955500</v>
      </c>
      <c r="S46" s="42">
        <v>5044500</v>
      </c>
      <c r="T46" s="43"/>
      <c r="U46" s="43">
        <f t="shared" si="4"/>
        <v>0</v>
      </c>
      <c r="V46" s="43"/>
      <c r="W46" s="43">
        <f t="shared" si="5"/>
        <v>31195281700</v>
      </c>
      <c r="X46" s="43">
        <f t="shared" si="6"/>
        <v>5044500</v>
      </c>
      <c r="Y46" s="43">
        <f t="shared" si="7"/>
        <v>32044000000</v>
      </c>
      <c r="Z46" s="5"/>
      <c r="AA46" s="5"/>
      <c r="AB46" s="5"/>
      <c r="AC46" s="5"/>
      <c r="AD46" s="5"/>
      <c r="AE46" s="5"/>
      <c r="AF46" s="5"/>
      <c r="AG46" s="5"/>
      <c r="AH46" s="5"/>
      <c r="AI46" s="5"/>
      <c r="AJ46" s="5"/>
      <c r="AK46" s="5"/>
    </row>
    <row r="47" spans="1:37" s="2" customFormat="1" ht="75" customHeight="1" x14ac:dyDescent="0.2">
      <c r="A47" s="40">
        <f t="shared" si="12"/>
        <v>10</v>
      </c>
      <c r="B47" s="19" t="s">
        <v>94</v>
      </c>
      <c r="C47" s="41" t="s">
        <v>106</v>
      </c>
      <c r="D47" s="41">
        <v>8127033</v>
      </c>
      <c r="E47" s="42">
        <v>2573000000</v>
      </c>
      <c r="F47" s="42">
        <v>0</v>
      </c>
      <c r="G47" s="42"/>
      <c r="H47" s="42"/>
      <c r="I47" s="42"/>
      <c r="J47" s="42"/>
      <c r="K47" s="42"/>
      <c r="L47" s="42"/>
      <c r="M47" s="42"/>
      <c r="N47" s="42"/>
      <c r="O47" s="42"/>
      <c r="P47" s="42">
        <v>700000000</v>
      </c>
      <c r="Q47" s="42">
        <v>665187000</v>
      </c>
      <c r="R47" s="42">
        <f>Q47</f>
        <v>665187000</v>
      </c>
      <c r="S47" s="42"/>
      <c r="T47" s="43"/>
      <c r="U47" s="43">
        <f t="shared" si="4"/>
        <v>34813000</v>
      </c>
      <c r="V47" s="43"/>
      <c r="W47" s="43">
        <f t="shared" si="5"/>
        <v>665187000</v>
      </c>
      <c r="X47" s="43">
        <f t="shared" si="6"/>
        <v>0</v>
      </c>
      <c r="Y47" s="43">
        <f t="shared" si="7"/>
        <v>665187000</v>
      </c>
      <c r="Z47" s="5"/>
      <c r="AA47" s="5"/>
      <c r="AB47" s="5"/>
      <c r="AC47" s="5"/>
      <c r="AD47" s="5"/>
      <c r="AE47" s="5"/>
      <c r="AF47" s="5"/>
      <c r="AG47" s="5"/>
      <c r="AH47" s="5"/>
      <c r="AI47" s="5"/>
      <c r="AJ47" s="5"/>
      <c r="AK47" s="5"/>
    </row>
    <row r="48" spans="1:37" s="2" customFormat="1" ht="75" customHeight="1" x14ac:dyDescent="0.2">
      <c r="A48" s="40">
        <f t="shared" si="12"/>
        <v>11</v>
      </c>
      <c r="B48" s="19" t="s">
        <v>107</v>
      </c>
      <c r="C48" s="41" t="s">
        <v>106</v>
      </c>
      <c r="D48" s="41">
        <v>8099570</v>
      </c>
      <c r="E48" s="42">
        <v>7620000000</v>
      </c>
      <c r="F48" s="42">
        <v>6000000000</v>
      </c>
      <c r="G48" s="42">
        <v>189119000</v>
      </c>
      <c r="H48" s="42"/>
      <c r="I48" s="42">
        <v>189119000</v>
      </c>
      <c r="J48" s="42"/>
      <c r="K48" s="42"/>
      <c r="L48" s="42"/>
      <c r="M48" s="42"/>
      <c r="N48" s="42"/>
      <c r="O48" s="42"/>
      <c r="P48" s="42">
        <v>1000000000</v>
      </c>
      <c r="Q48" s="42">
        <v>1000000000</v>
      </c>
      <c r="R48" s="42">
        <v>1000000000</v>
      </c>
      <c r="S48" s="42">
        <v>0</v>
      </c>
      <c r="T48" s="43"/>
      <c r="U48" s="43">
        <f t="shared" si="4"/>
        <v>0</v>
      </c>
      <c r="V48" s="43"/>
      <c r="W48" s="43">
        <f t="shared" si="5"/>
        <v>1189119000</v>
      </c>
      <c r="X48" s="43">
        <f t="shared" si="6"/>
        <v>0</v>
      </c>
      <c r="Y48" s="43">
        <f t="shared" si="7"/>
        <v>7000000000</v>
      </c>
      <c r="Z48" s="5"/>
      <c r="AA48" s="5"/>
      <c r="AB48" s="5"/>
      <c r="AC48" s="5"/>
      <c r="AD48" s="5"/>
      <c r="AE48" s="5"/>
      <c r="AF48" s="5"/>
      <c r="AG48" s="5"/>
      <c r="AH48" s="5"/>
      <c r="AI48" s="5"/>
      <c r="AJ48" s="5"/>
      <c r="AK48" s="5"/>
    </row>
    <row r="49" spans="1:37" s="2" customFormat="1" ht="75" customHeight="1" x14ac:dyDescent="0.2">
      <c r="A49" s="40">
        <f t="shared" si="12"/>
        <v>12</v>
      </c>
      <c r="B49" s="19" t="s">
        <v>108</v>
      </c>
      <c r="C49" s="41" t="s">
        <v>106</v>
      </c>
      <c r="D49" s="41">
        <v>8035919</v>
      </c>
      <c r="E49" s="42">
        <v>77829076000</v>
      </c>
      <c r="F49" s="42">
        <v>43000000000</v>
      </c>
      <c r="G49" s="42">
        <v>8998187959</v>
      </c>
      <c r="H49" s="42"/>
      <c r="I49" s="42">
        <v>8797045413</v>
      </c>
      <c r="J49" s="42"/>
      <c r="K49" s="42"/>
      <c r="L49" s="42"/>
      <c r="M49" s="42"/>
      <c r="N49" s="42"/>
      <c r="O49" s="42"/>
      <c r="P49" s="42">
        <v>23500000000</v>
      </c>
      <c r="Q49" s="42">
        <v>23500000000</v>
      </c>
      <c r="R49" s="42">
        <v>23500000000</v>
      </c>
      <c r="S49" s="42">
        <v>0</v>
      </c>
      <c r="T49" s="43"/>
      <c r="U49" s="43">
        <f>P49-Q49</f>
        <v>0</v>
      </c>
      <c r="V49" s="43"/>
      <c r="W49" s="43">
        <f t="shared" si="5"/>
        <v>32297045413</v>
      </c>
      <c r="X49" s="43">
        <f t="shared" si="6"/>
        <v>201142546</v>
      </c>
      <c r="Y49" s="43">
        <f t="shared" si="7"/>
        <v>66500000000</v>
      </c>
      <c r="Z49" s="5"/>
      <c r="AA49" s="5"/>
      <c r="AB49" s="5"/>
      <c r="AC49" s="5"/>
      <c r="AD49" s="5"/>
      <c r="AE49" s="5"/>
      <c r="AF49" s="5"/>
      <c r="AG49" s="5"/>
      <c r="AH49" s="5"/>
      <c r="AI49" s="5"/>
      <c r="AJ49" s="5"/>
      <c r="AK49" s="5"/>
    </row>
    <row r="50" spans="1:37" s="2" customFormat="1" ht="75" customHeight="1" x14ac:dyDescent="0.2">
      <c r="A50" s="40">
        <f t="shared" si="12"/>
        <v>13</v>
      </c>
      <c r="B50" s="19" t="s">
        <v>109</v>
      </c>
      <c r="C50" s="41" t="s">
        <v>106</v>
      </c>
      <c r="D50" s="41">
        <v>8086012</v>
      </c>
      <c r="E50" s="42">
        <v>8110593000</v>
      </c>
      <c r="F50" s="42">
        <v>6804326338</v>
      </c>
      <c r="G50" s="42">
        <v>170000000</v>
      </c>
      <c r="H50" s="42">
        <v>0</v>
      </c>
      <c r="I50" s="42">
        <v>170000000</v>
      </c>
      <c r="J50" s="42"/>
      <c r="K50" s="42"/>
      <c r="L50" s="42"/>
      <c r="M50" s="42"/>
      <c r="N50" s="42"/>
      <c r="O50" s="42"/>
      <c r="P50" s="42">
        <v>0</v>
      </c>
      <c r="Q50" s="42"/>
      <c r="R50" s="43"/>
      <c r="S50" s="43"/>
      <c r="T50" s="43"/>
      <c r="U50" s="43">
        <f>P50-Q50</f>
        <v>0</v>
      </c>
      <c r="V50" s="43"/>
      <c r="W50" s="43">
        <f t="shared" si="5"/>
        <v>170000000</v>
      </c>
      <c r="X50" s="43">
        <f t="shared" si="6"/>
        <v>0</v>
      </c>
      <c r="Y50" s="43">
        <f t="shared" si="7"/>
        <v>6804326338</v>
      </c>
      <c r="Z50" s="5"/>
      <c r="AA50" s="5"/>
      <c r="AB50" s="5"/>
      <c r="AC50" s="5"/>
      <c r="AD50" s="5"/>
      <c r="AE50" s="5"/>
      <c r="AF50" s="5"/>
      <c r="AG50" s="5"/>
      <c r="AH50" s="5"/>
      <c r="AI50" s="5"/>
      <c r="AJ50" s="5"/>
      <c r="AK50" s="5"/>
    </row>
    <row r="51" spans="1:37" s="2" customFormat="1" ht="75" customHeight="1" x14ac:dyDescent="0.2">
      <c r="A51" s="40">
        <f t="shared" si="12"/>
        <v>14</v>
      </c>
      <c r="B51" s="19" t="s">
        <v>60</v>
      </c>
      <c r="C51" s="41" t="s">
        <v>106</v>
      </c>
      <c r="D51" s="41">
        <v>8077517</v>
      </c>
      <c r="E51" s="42">
        <v>148282634000</v>
      </c>
      <c r="F51" s="42">
        <v>37000000000</v>
      </c>
      <c r="G51" s="42">
        <v>33231979000</v>
      </c>
      <c r="H51" s="42">
        <v>0</v>
      </c>
      <c r="I51" s="42">
        <v>15213621000</v>
      </c>
      <c r="J51" s="42"/>
      <c r="K51" s="42"/>
      <c r="L51" s="42"/>
      <c r="M51" s="42"/>
      <c r="N51" s="42"/>
      <c r="O51" s="42"/>
      <c r="P51" s="42">
        <v>41559000000</v>
      </c>
      <c r="Q51" s="42">
        <v>41559000000</v>
      </c>
      <c r="R51" s="43">
        <v>41559000000</v>
      </c>
      <c r="S51" s="43"/>
      <c r="T51" s="43"/>
      <c r="U51" s="43">
        <f t="shared" si="4"/>
        <v>0</v>
      </c>
      <c r="V51" s="43"/>
      <c r="W51" s="43">
        <f t="shared" si="5"/>
        <v>56772621000</v>
      </c>
      <c r="X51" s="43">
        <f t="shared" si="6"/>
        <v>18018358000</v>
      </c>
      <c r="Y51" s="43">
        <f t="shared" si="7"/>
        <v>78559000000</v>
      </c>
      <c r="Z51" s="5"/>
      <c r="AA51" s="5"/>
      <c r="AB51" s="5"/>
      <c r="AC51" s="5"/>
      <c r="AD51" s="5"/>
      <c r="AE51" s="5"/>
      <c r="AF51" s="5"/>
      <c r="AG51" s="5"/>
      <c r="AH51" s="5"/>
      <c r="AI51" s="5"/>
      <c r="AJ51" s="5"/>
      <c r="AK51" s="5"/>
    </row>
    <row r="52" spans="1:37" ht="75" customHeight="1" x14ac:dyDescent="0.2">
      <c r="A52" s="35">
        <v>3</v>
      </c>
      <c r="B52" s="39" t="s">
        <v>35</v>
      </c>
      <c r="C52" s="37"/>
      <c r="D52" s="37"/>
      <c r="E52" s="38">
        <f t="shared" ref="E52:Y52" si="13">SUM(E53:E60)</f>
        <v>175169832000</v>
      </c>
      <c r="F52" s="38">
        <f t="shared" si="13"/>
        <v>139033869634</v>
      </c>
      <c r="G52" s="38">
        <f t="shared" si="13"/>
        <v>609389800</v>
      </c>
      <c r="H52" s="38">
        <f t="shared" si="13"/>
        <v>5820000</v>
      </c>
      <c r="I52" s="38">
        <f t="shared" si="13"/>
        <v>34180000</v>
      </c>
      <c r="J52" s="38">
        <f t="shared" si="13"/>
        <v>0</v>
      </c>
      <c r="K52" s="38">
        <f t="shared" si="13"/>
        <v>0</v>
      </c>
      <c r="L52" s="38">
        <f t="shared" si="13"/>
        <v>0</v>
      </c>
      <c r="M52" s="38">
        <f t="shared" si="13"/>
        <v>0</v>
      </c>
      <c r="N52" s="38">
        <f t="shared" si="13"/>
        <v>0</v>
      </c>
      <c r="O52" s="38">
        <f t="shared" si="13"/>
        <v>0</v>
      </c>
      <c r="P52" s="38">
        <f t="shared" si="13"/>
        <v>3100959636</v>
      </c>
      <c r="Q52" s="38">
        <f t="shared" si="13"/>
        <v>3100283562</v>
      </c>
      <c r="R52" s="38">
        <f t="shared" si="13"/>
        <v>3100283562</v>
      </c>
      <c r="S52" s="38">
        <f t="shared" si="13"/>
        <v>0</v>
      </c>
      <c r="T52" s="38">
        <f t="shared" si="13"/>
        <v>0</v>
      </c>
      <c r="U52" s="38">
        <f t="shared" si="13"/>
        <v>676074</v>
      </c>
      <c r="V52" s="38">
        <f t="shared" si="13"/>
        <v>14539818</v>
      </c>
      <c r="W52" s="38">
        <f t="shared" si="13"/>
        <v>3134463562</v>
      </c>
      <c r="X52" s="38">
        <f t="shared" si="13"/>
        <v>569389800</v>
      </c>
      <c r="Y52" s="38">
        <f t="shared" si="13"/>
        <v>142113793378</v>
      </c>
    </row>
    <row r="53" spans="1:37" s="89" customFormat="1" ht="75" customHeight="1" x14ac:dyDescent="0.2">
      <c r="A53" s="83">
        <v>1</v>
      </c>
      <c r="B53" s="84" t="s">
        <v>36</v>
      </c>
      <c r="C53" s="85" t="s">
        <v>106</v>
      </c>
      <c r="D53" s="85">
        <v>7538689</v>
      </c>
      <c r="E53" s="87">
        <v>50705989000</v>
      </c>
      <c r="F53" s="87">
        <v>46155165253</v>
      </c>
      <c r="G53" s="87">
        <v>40000000</v>
      </c>
      <c r="H53" s="93">
        <v>5820000</v>
      </c>
      <c r="I53" s="87">
        <v>34180000</v>
      </c>
      <c r="J53" s="90"/>
      <c r="K53" s="87"/>
      <c r="L53" s="87"/>
      <c r="M53" s="87"/>
      <c r="N53" s="87"/>
      <c r="O53" s="87"/>
      <c r="P53" s="87">
        <v>259047000</v>
      </c>
      <c r="Q53" s="87">
        <v>259046621</v>
      </c>
      <c r="R53" s="88">
        <v>259046621</v>
      </c>
      <c r="S53" s="88">
        <v>0</v>
      </c>
      <c r="T53" s="88"/>
      <c r="U53" s="88">
        <f t="shared" si="4"/>
        <v>379</v>
      </c>
      <c r="V53" s="88"/>
      <c r="W53" s="88">
        <f t="shared" si="5"/>
        <v>293226621</v>
      </c>
      <c r="X53" s="88">
        <f t="shared" si="6"/>
        <v>0</v>
      </c>
      <c r="Y53" s="88">
        <f t="shared" si="7"/>
        <v>46408391874</v>
      </c>
      <c r="Z53" s="91"/>
      <c r="AA53" s="91"/>
    </row>
    <row r="54" spans="1:37" s="101" customFormat="1" ht="75" customHeight="1" x14ac:dyDescent="0.2">
      <c r="A54" s="94">
        <f>A53+1</f>
        <v>2</v>
      </c>
      <c r="B54" s="95" t="s">
        <v>89</v>
      </c>
      <c r="C54" s="96" t="s">
        <v>106</v>
      </c>
      <c r="D54" s="96">
        <v>8016270</v>
      </c>
      <c r="E54" s="97">
        <v>4069000000</v>
      </c>
      <c r="F54" s="97">
        <v>3488000000</v>
      </c>
      <c r="G54" s="97"/>
      <c r="H54" s="98"/>
      <c r="I54" s="97"/>
      <c r="J54" s="98"/>
      <c r="K54" s="97"/>
      <c r="L54" s="97"/>
      <c r="M54" s="97"/>
      <c r="N54" s="97"/>
      <c r="O54" s="97"/>
      <c r="P54" s="97">
        <v>378712000</v>
      </c>
      <c r="Q54" s="97">
        <v>378711251</v>
      </c>
      <c r="R54" s="99">
        <f>Q54</f>
        <v>378711251</v>
      </c>
      <c r="S54" s="99"/>
      <c r="T54" s="99"/>
      <c r="U54" s="99">
        <f t="shared" si="4"/>
        <v>749</v>
      </c>
      <c r="V54" s="99"/>
      <c r="W54" s="99">
        <f t="shared" si="5"/>
        <v>378711251</v>
      </c>
      <c r="X54" s="99">
        <f t="shared" si="6"/>
        <v>0</v>
      </c>
      <c r="Y54" s="99">
        <f t="shared" si="7"/>
        <v>3866711251</v>
      </c>
      <c r="Z54" s="100"/>
      <c r="AA54" s="100"/>
    </row>
    <row r="55" spans="1:37" s="89" customFormat="1" ht="75" customHeight="1" x14ac:dyDescent="0.2">
      <c r="A55" s="83">
        <f t="shared" ref="A55:A58" si="14">A54+1</f>
        <v>3</v>
      </c>
      <c r="B55" s="84" t="s">
        <v>92</v>
      </c>
      <c r="C55" s="85" t="s">
        <v>106</v>
      </c>
      <c r="D55" s="85">
        <v>8095074</v>
      </c>
      <c r="E55" s="87">
        <v>2670000000</v>
      </c>
      <c r="F55" s="87">
        <v>2000000000</v>
      </c>
      <c r="G55" s="87"/>
      <c r="H55" s="90"/>
      <c r="I55" s="87"/>
      <c r="J55" s="90"/>
      <c r="K55" s="87"/>
      <c r="L55" s="87"/>
      <c r="M55" s="87"/>
      <c r="N55" s="87"/>
      <c r="O55" s="87"/>
      <c r="P55" s="87">
        <v>495747213</v>
      </c>
      <c r="Q55" s="87">
        <f>P55</f>
        <v>495747213</v>
      </c>
      <c r="R55" s="88">
        <f>Q55</f>
        <v>495747213</v>
      </c>
      <c r="S55" s="88"/>
      <c r="T55" s="88"/>
      <c r="U55" s="88">
        <f t="shared" si="4"/>
        <v>0</v>
      </c>
      <c r="V55" s="88">
        <v>181818</v>
      </c>
      <c r="W55" s="88">
        <f t="shared" si="5"/>
        <v>495747213</v>
      </c>
      <c r="X55" s="88">
        <f t="shared" si="6"/>
        <v>0</v>
      </c>
      <c r="Y55" s="88">
        <f t="shared" si="7"/>
        <v>2495565395</v>
      </c>
      <c r="Z55" s="91"/>
      <c r="AA55" s="91"/>
    </row>
    <row r="56" spans="1:37" s="89" customFormat="1" ht="75" customHeight="1" x14ac:dyDescent="0.2">
      <c r="A56" s="83">
        <f t="shared" si="14"/>
        <v>4</v>
      </c>
      <c r="B56" s="84" t="s">
        <v>100</v>
      </c>
      <c r="C56" s="85" t="s">
        <v>106</v>
      </c>
      <c r="D56" s="85">
        <v>7941809</v>
      </c>
      <c r="E56" s="87">
        <v>3984000000</v>
      </c>
      <c r="F56" s="87">
        <v>3300032343</v>
      </c>
      <c r="G56" s="87"/>
      <c r="H56" s="90"/>
      <c r="I56" s="87"/>
      <c r="J56" s="90"/>
      <c r="K56" s="87"/>
      <c r="L56" s="87"/>
      <c r="M56" s="87"/>
      <c r="N56" s="87"/>
      <c r="O56" s="87"/>
      <c r="P56" s="87">
        <v>266170321</v>
      </c>
      <c r="Q56" s="87">
        <f>P56</f>
        <v>266170321</v>
      </c>
      <c r="R56" s="88">
        <f>Q56</f>
        <v>266170321</v>
      </c>
      <c r="S56" s="88"/>
      <c r="T56" s="88"/>
      <c r="U56" s="88">
        <f t="shared" si="4"/>
        <v>0</v>
      </c>
      <c r="V56" s="88"/>
      <c r="W56" s="88">
        <f t="shared" si="5"/>
        <v>266170321</v>
      </c>
      <c r="X56" s="88">
        <f t="shared" si="6"/>
        <v>0</v>
      </c>
      <c r="Y56" s="88">
        <f t="shared" si="7"/>
        <v>3566202664</v>
      </c>
      <c r="Z56" s="91"/>
      <c r="AA56" s="91"/>
    </row>
    <row r="57" spans="1:37" s="101" customFormat="1" ht="75" customHeight="1" x14ac:dyDescent="0.2">
      <c r="A57" s="94">
        <f t="shared" si="14"/>
        <v>5</v>
      </c>
      <c r="B57" s="95" t="s">
        <v>101</v>
      </c>
      <c r="C57" s="96" t="s">
        <v>106</v>
      </c>
      <c r="D57" s="96">
        <v>8060051</v>
      </c>
      <c r="E57" s="97">
        <v>5340612000</v>
      </c>
      <c r="F57" s="97">
        <v>4278331000</v>
      </c>
      <c r="G57" s="97"/>
      <c r="H57" s="98"/>
      <c r="I57" s="97"/>
      <c r="J57" s="98"/>
      <c r="K57" s="97"/>
      <c r="L57" s="97"/>
      <c r="M57" s="97"/>
      <c r="N57" s="97"/>
      <c r="O57" s="97"/>
      <c r="P57" s="97">
        <v>793902000</v>
      </c>
      <c r="Q57" s="97">
        <v>793901894</v>
      </c>
      <c r="R57" s="99">
        <f>Q57</f>
        <v>793901894</v>
      </c>
      <c r="S57" s="99"/>
      <c r="T57" s="99"/>
      <c r="U57" s="99">
        <f t="shared" si="4"/>
        <v>106</v>
      </c>
      <c r="V57" s="99">
        <v>2977818</v>
      </c>
      <c r="W57" s="99">
        <f t="shared" si="5"/>
        <v>793901894</v>
      </c>
      <c r="X57" s="99">
        <f t="shared" si="6"/>
        <v>0</v>
      </c>
      <c r="Y57" s="99">
        <f t="shared" si="7"/>
        <v>5069255076</v>
      </c>
      <c r="Z57" s="100"/>
      <c r="AA57" s="100"/>
    </row>
    <row r="58" spans="1:37" s="101" customFormat="1" ht="75" customHeight="1" x14ac:dyDescent="0.2">
      <c r="A58" s="94">
        <f t="shared" si="14"/>
        <v>6</v>
      </c>
      <c r="B58" s="95" t="s">
        <v>102</v>
      </c>
      <c r="C58" s="96" t="s">
        <v>106</v>
      </c>
      <c r="D58" s="96">
        <v>8060040</v>
      </c>
      <c r="E58" s="97">
        <v>5129231000</v>
      </c>
      <c r="F58" s="97">
        <v>4200000000</v>
      </c>
      <c r="G58" s="97"/>
      <c r="H58" s="98"/>
      <c r="I58" s="97"/>
      <c r="J58" s="98"/>
      <c r="K58" s="97"/>
      <c r="L58" s="97"/>
      <c r="M58" s="97"/>
      <c r="N58" s="97"/>
      <c r="O58" s="97"/>
      <c r="P58" s="97">
        <v>607254000</v>
      </c>
      <c r="Q58" s="97">
        <v>607253491</v>
      </c>
      <c r="R58" s="99">
        <f>Q58</f>
        <v>607253491</v>
      </c>
      <c r="S58" s="99"/>
      <c r="T58" s="99"/>
      <c r="U58" s="99">
        <f t="shared" si="4"/>
        <v>509</v>
      </c>
      <c r="V58" s="99">
        <v>2699182</v>
      </c>
      <c r="W58" s="99">
        <f t="shared" si="5"/>
        <v>607253491</v>
      </c>
      <c r="X58" s="99">
        <f t="shared" si="6"/>
        <v>0</v>
      </c>
      <c r="Y58" s="99">
        <f t="shared" si="7"/>
        <v>4804554309</v>
      </c>
      <c r="Z58" s="100"/>
      <c r="AA58" s="100"/>
    </row>
    <row r="59" spans="1:37" s="89" customFormat="1" ht="75" customHeight="1" x14ac:dyDescent="0.2">
      <c r="A59" s="83">
        <v>7</v>
      </c>
      <c r="B59" s="84" t="s">
        <v>81</v>
      </c>
      <c r="C59" s="85" t="s">
        <v>106</v>
      </c>
      <c r="D59" s="85">
        <v>7095656</v>
      </c>
      <c r="E59" s="87">
        <v>53618000000</v>
      </c>
      <c r="F59" s="87">
        <v>37264068656</v>
      </c>
      <c r="G59" s="87">
        <v>0</v>
      </c>
      <c r="H59" s="90"/>
      <c r="I59" s="87"/>
      <c r="J59" s="90"/>
      <c r="K59" s="87"/>
      <c r="L59" s="87"/>
      <c r="M59" s="87"/>
      <c r="N59" s="87"/>
      <c r="O59" s="87"/>
      <c r="P59" s="87">
        <v>300127102</v>
      </c>
      <c r="Q59" s="87">
        <v>299452771</v>
      </c>
      <c r="R59" s="88">
        <v>299452771</v>
      </c>
      <c r="S59" s="88"/>
      <c r="T59" s="88"/>
      <c r="U59" s="88">
        <f t="shared" si="4"/>
        <v>674331</v>
      </c>
      <c r="V59" s="88">
        <v>8681000</v>
      </c>
      <c r="W59" s="88">
        <f t="shared" si="5"/>
        <v>299452771</v>
      </c>
      <c r="X59" s="88">
        <f t="shared" si="6"/>
        <v>0</v>
      </c>
      <c r="Y59" s="88">
        <f t="shared" si="7"/>
        <v>37554840427</v>
      </c>
      <c r="Z59" s="91"/>
      <c r="AA59" s="91"/>
    </row>
    <row r="60" spans="1:37" s="2" customFormat="1" ht="75" customHeight="1" x14ac:dyDescent="0.2">
      <c r="A60" s="40">
        <v>8</v>
      </c>
      <c r="B60" s="19" t="s">
        <v>45</v>
      </c>
      <c r="C60" s="41" t="s">
        <v>106</v>
      </c>
      <c r="D60" s="41">
        <v>7095612</v>
      </c>
      <c r="E60" s="42">
        <v>49653000000</v>
      </c>
      <c r="F60" s="42">
        <v>38348272382</v>
      </c>
      <c r="G60" s="42">
        <v>569389800</v>
      </c>
      <c r="H60" s="42">
        <v>0</v>
      </c>
      <c r="I60" s="42">
        <v>0</v>
      </c>
      <c r="J60" s="42">
        <v>0</v>
      </c>
      <c r="K60" s="42">
        <v>0</v>
      </c>
      <c r="L60" s="42">
        <v>0</v>
      </c>
      <c r="M60" s="42">
        <v>0</v>
      </c>
      <c r="N60" s="42">
        <v>0</v>
      </c>
      <c r="O60" s="42">
        <v>0</v>
      </c>
      <c r="P60" s="42">
        <v>0</v>
      </c>
      <c r="Q60" s="42">
        <v>0</v>
      </c>
      <c r="R60" s="43">
        <v>0</v>
      </c>
      <c r="S60" s="43">
        <v>0</v>
      </c>
      <c r="T60" s="43">
        <v>0</v>
      </c>
      <c r="U60" s="43">
        <f t="shared" si="4"/>
        <v>0</v>
      </c>
      <c r="V60" s="43"/>
      <c r="W60" s="43">
        <f t="shared" si="5"/>
        <v>0</v>
      </c>
      <c r="X60" s="43">
        <f t="shared" si="6"/>
        <v>569389800</v>
      </c>
      <c r="Y60" s="43">
        <f t="shared" si="7"/>
        <v>38348272382</v>
      </c>
      <c r="Z60" s="5"/>
      <c r="AA60" s="5"/>
      <c r="AB60" s="5"/>
      <c r="AC60" s="5"/>
      <c r="AD60" s="5"/>
      <c r="AE60" s="5"/>
      <c r="AF60" s="5"/>
      <c r="AG60" s="5"/>
      <c r="AH60" s="5"/>
      <c r="AI60" s="5"/>
      <c r="AJ60" s="5"/>
      <c r="AK60" s="5"/>
    </row>
    <row r="61" spans="1:37" ht="75" customHeight="1" x14ac:dyDescent="0.2">
      <c r="A61" s="35">
        <v>4</v>
      </c>
      <c r="B61" s="39" t="s">
        <v>37</v>
      </c>
      <c r="C61" s="37"/>
      <c r="D61" s="37"/>
      <c r="E61" s="38">
        <f>SUM(E62:E67)</f>
        <v>66927503000</v>
      </c>
      <c r="F61" s="38">
        <f t="shared" ref="F61:V61" si="15">SUM(F62:F67)</f>
        <v>30394317171</v>
      </c>
      <c r="G61" s="38">
        <f t="shared" si="15"/>
        <v>742756050</v>
      </c>
      <c r="H61" s="38">
        <f t="shared" si="15"/>
        <v>0</v>
      </c>
      <c r="I61" s="38">
        <f t="shared" si="15"/>
        <v>736468050</v>
      </c>
      <c r="J61" s="38">
        <f t="shared" si="15"/>
        <v>0</v>
      </c>
      <c r="K61" s="38">
        <f t="shared" si="15"/>
        <v>0</v>
      </c>
      <c r="L61" s="38">
        <f t="shared" si="15"/>
        <v>0</v>
      </c>
      <c r="M61" s="38">
        <f t="shared" si="15"/>
        <v>0</v>
      </c>
      <c r="N61" s="38">
        <f t="shared" si="15"/>
        <v>0</v>
      </c>
      <c r="O61" s="38">
        <f t="shared" si="15"/>
        <v>0</v>
      </c>
      <c r="P61" s="38">
        <f t="shared" si="15"/>
        <v>20654913174</v>
      </c>
      <c r="Q61" s="38">
        <f t="shared" si="15"/>
        <v>20257522174</v>
      </c>
      <c r="R61" s="38">
        <f t="shared" si="15"/>
        <v>16194306205</v>
      </c>
      <c r="S61" s="38">
        <f t="shared" si="15"/>
        <v>4063215969</v>
      </c>
      <c r="T61" s="38">
        <f t="shared" si="15"/>
        <v>0</v>
      </c>
      <c r="U61" s="38">
        <f t="shared" si="15"/>
        <v>397391000</v>
      </c>
      <c r="V61" s="38">
        <f t="shared" si="15"/>
        <v>45728800</v>
      </c>
      <c r="W61" s="38">
        <f t="shared" ref="W61" si="16">SUM(W62:W67)</f>
        <v>16930774255</v>
      </c>
      <c r="X61" s="38">
        <f t="shared" ref="X61:Y61" si="17">SUM(X62:X67)</f>
        <v>4069503969</v>
      </c>
      <c r="Y61" s="38">
        <f t="shared" si="17"/>
        <v>50606110545</v>
      </c>
    </row>
    <row r="62" spans="1:37" s="2" customFormat="1" ht="50.25" customHeight="1" x14ac:dyDescent="0.2">
      <c r="A62" s="40">
        <v>1</v>
      </c>
      <c r="B62" s="19" t="s">
        <v>48</v>
      </c>
      <c r="C62" s="41" t="s">
        <v>106</v>
      </c>
      <c r="D62" s="50" t="s">
        <v>49</v>
      </c>
      <c r="E62" s="42">
        <v>15892529000</v>
      </c>
      <c r="F62" s="42">
        <v>10471225400</v>
      </c>
      <c r="G62" s="42">
        <v>0</v>
      </c>
      <c r="H62" s="42">
        <v>0</v>
      </c>
      <c r="I62" s="42">
        <v>0</v>
      </c>
      <c r="J62" s="42">
        <v>0</v>
      </c>
      <c r="K62" s="42">
        <v>0</v>
      </c>
      <c r="L62" s="42">
        <v>0</v>
      </c>
      <c r="M62" s="42">
        <v>0</v>
      </c>
      <c r="N62" s="42">
        <v>0</v>
      </c>
      <c r="O62" s="42">
        <v>0</v>
      </c>
      <c r="P62" s="47">
        <v>3200000000</v>
      </c>
      <c r="Q62" s="42">
        <v>2843700000</v>
      </c>
      <c r="R62" s="47">
        <v>2843700000</v>
      </c>
      <c r="S62" s="47">
        <v>0</v>
      </c>
      <c r="T62" s="47">
        <v>0</v>
      </c>
      <c r="U62" s="43">
        <f t="shared" si="4"/>
        <v>356300000</v>
      </c>
      <c r="V62" s="43"/>
      <c r="W62" s="43">
        <f t="shared" si="5"/>
        <v>2843700000</v>
      </c>
      <c r="X62" s="43">
        <f t="shared" si="6"/>
        <v>0</v>
      </c>
      <c r="Y62" s="43">
        <f t="shared" si="7"/>
        <v>13314925400</v>
      </c>
      <c r="Z62" s="5"/>
      <c r="AA62" s="5"/>
      <c r="AB62" s="5"/>
      <c r="AC62" s="5"/>
      <c r="AD62" s="5"/>
      <c r="AE62" s="5"/>
      <c r="AF62" s="5"/>
      <c r="AG62" s="5"/>
      <c r="AH62" s="5"/>
      <c r="AI62" s="5"/>
      <c r="AJ62" s="5"/>
      <c r="AK62" s="5"/>
    </row>
    <row r="63" spans="1:37" s="89" customFormat="1" ht="52.5" customHeight="1" x14ac:dyDescent="0.2">
      <c r="A63" s="83">
        <f>A62+1</f>
        <v>2</v>
      </c>
      <c r="B63" s="84" t="s">
        <v>88</v>
      </c>
      <c r="C63" s="85" t="s">
        <v>106</v>
      </c>
      <c r="D63" s="92">
        <v>7714063</v>
      </c>
      <c r="E63" s="87">
        <v>11280000000</v>
      </c>
      <c r="F63" s="87">
        <v>10269404771</v>
      </c>
      <c r="G63" s="87"/>
      <c r="H63" s="87"/>
      <c r="I63" s="87"/>
      <c r="J63" s="87"/>
      <c r="K63" s="87"/>
      <c r="L63" s="87"/>
      <c r="M63" s="87"/>
      <c r="N63" s="87"/>
      <c r="O63" s="87"/>
      <c r="P63" s="86">
        <v>647913174</v>
      </c>
      <c r="Q63" s="87">
        <v>646822174</v>
      </c>
      <c r="R63" s="86">
        <f>Q63</f>
        <v>646822174</v>
      </c>
      <c r="S63" s="86"/>
      <c r="T63" s="86"/>
      <c r="U63" s="88">
        <f t="shared" si="4"/>
        <v>1091000</v>
      </c>
      <c r="V63" s="88">
        <v>45728800</v>
      </c>
      <c r="W63" s="88">
        <f t="shared" si="5"/>
        <v>646822174</v>
      </c>
      <c r="X63" s="88">
        <f t="shared" si="6"/>
        <v>0</v>
      </c>
      <c r="Y63" s="88">
        <f t="shared" si="7"/>
        <v>10870498145</v>
      </c>
    </row>
    <row r="64" spans="1:37" s="2" customFormat="1" ht="50.25" customHeight="1" x14ac:dyDescent="0.2">
      <c r="A64" s="40">
        <f t="shared" ref="A64:A67" si="18">A63+1</f>
        <v>3</v>
      </c>
      <c r="B64" s="19" t="s">
        <v>103</v>
      </c>
      <c r="C64" s="41" t="s">
        <v>106</v>
      </c>
      <c r="D64" s="50">
        <v>8150006</v>
      </c>
      <c r="E64" s="42">
        <v>14176000000</v>
      </c>
      <c r="F64" s="42">
        <v>0</v>
      </c>
      <c r="G64" s="42"/>
      <c r="H64" s="42"/>
      <c r="I64" s="42"/>
      <c r="J64" s="42"/>
      <c r="K64" s="42"/>
      <c r="L64" s="42"/>
      <c r="M64" s="42"/>
      <c r="N64" s="42"/>
      <c r="O64" s="42"/>
      <c r="P64" s="47">
        <v>11000000000</v>
      </c>
      <c r="Q64" s="42">
        <v>11000000000</v>
      </c>
      <c r="R64" s="47">
        <f>Q64-S64</f>
        <v>10890233000</v>
      </c>
      <c r="S64" s="47">
        <v>109767000</v>
      </c>
      <c r="T64" s="47"/>
      <c r="U64" s="43">
        <f t="shared" si="4"/>
        <v>0</v>
      </c>
      <c r="V64" s="43"/>
      <c r="W64" s="43">
        <f t="shared" si="5"/>
        <v>10890233000</v>
      </c>
      <c r="X64" s="43">
        <f t="shared" si="6"/>
        <v>109767000</v>
      </c>
      <c r="Y64" s="43">
        <f t="shared" si="7"/>
        <v>11000000000</v>
      </c>
      <c r="Z64" s="5"/>
      <c r="AA64" s="5"/>
      <c r="AB64" s="5"/>
      <c r="AC64" s="5"/>
      <c r="AD64" s="5"/>
      <c r="AE64" s="5"/>
      <c r="AF64" s="5"/>
      <c r="AG64" s="5"/>
      <c r="AH64" s="5"/>
      <c r="AI64" s="5"/>
      <c r="AJ64" s="5"/>
      <c r="AK64" s="5"/>
    </row>
    <row r="65" spans="1:37" s="2" customFormat="1" ht="50.25" customHeight="1" x14ac:dyDescent="0.2">
      <c r="A65" s="40">
        <f t="shared" si="18"/>
        <v>4</v>
      </c>
      <c r="B65" s="19" t="s">
        <v>85</v>
      </c>
      <c r="C65" s="41" t="s">
        <v>106</v>
      </c>
      <c r="D65" s="41">
        <v>8160527</v>
      </c>
      <c r="E65" s="42">
        <v>9588000000</v>
      </c>
      <c r="F65" s="42">
        <v>0</v>
      </c>
      <c r="G65" s="42">
        <v>0</v>
      </c>
      <c r="H65" s="42">
        <v>0</v>
      </c>
      <c r="I65" s="42">
        <v>0</v>
      </c>
      <c r="J65" s="42">
        <v>0</v>
      </c>
      <c r="K65" s="42"/>
      <c r="L65" s="42"/>
      <c r="M65" s="42"/>
      <c r="N65" s="42"/>
      <c r="O65" s="42"/>
      <c r="P65" s="47">
        <v>4000000000</v>
      </c>
      <c r="Q65" s="42">
        <v>3960000000</v>
      </c>
      <c r="R65" s="47">
        <v>6551031</v>
      </c>
      <c r="S65" s="47">
        <f>Q65-R65</f>
        <v>3953448969</v>
      </c>
      <c r="T65" s="47"/>
      <c r="U65" s="43">
        <f t="shared" si="4"/>
        <v>40000000</v>
      </c>
      <c r="V65" s="43"/>
      <c r="W65" s="43">
        <f t="shared" si="5"/>
        <v>6551031</v>
      </c>
      <c r="X65" s="43">
        <f t="shared" si="6"/>
        <v>3953448969</v>
      </c>
      <c r="Y65" s="43">
        <f t="shared" si="7"/>
        <v>3960000000</v>
      </c>
      <c r="Z65" s="5"/>
      <c r="AA65" s="5"/>
      <c r="AB65" s="5"/>
      <c r="AC65" s="5"/>
      <c r="AD65" s="5"/>
      <c r="AE65" s="5"/>
      <c r="AF65" s="5"/>
      <c r="AG65" s="5"/>
      <c r="AH65" s="5"/>
      <c r="AI65" s="5"/>
      <c r="AJ65" s="5"/>
      <c r="AK65" s="5"/>
    </row>
    <row r="66" spans="1:37" s="2" customFormat="1" ht="48.75" customHeight="1" x14ac:dyDescent="0.2">
      <c r="A66" s="40">
        <f t="shared" si="18"/>
        <v>5</v>
      </c>
      <c r="B66" s="19" t="s">
        <v>51</v>
      </c>
      <c r="C66" s="41" t="s">
        <v>106</v>
      </c>
      <c r="D66" s="41">
        <v>7978037</v>
      </c>
      <c r="E66" s="42">
        <v>6151000000</v>
      </c>
      <c r="F66" s="42">
        <v>3050669000</v>
      </c>
      <c r="G66" s="42">
        <v>712756050</v>
      </c>
      <c r="H66" s="42"/>
      <c r="I66" s="42">
        <v>706468050</v>
      </c>
      <c r="J66" s="42"/>
      <c r="K66" s="42"/>
      <c r="L66" s="42"/>
      <c r="M66" s="42"/>
      <c r="N66" s="42"/>
      <c r="O66" s="42"/>
      <c r="P66" s="47">
        <v>1807000000</v>
      </c>
      <c r="Q66" s="42">
        <v>1807000000</v>
      </c>
      <c r="R66" s="47">
        <v>1807000000</v>
      </c>
      <c r="S66" s="47"/>
      <c r="T66" s="47"/>
      <c r="U66" s="43">
        <f t="shared" si="4"/>
        <v>0</v>
      </c>
      <c r="V66" s="43"/>
      <c r="W66" s="43">
        <f t="shared" si="5"/>
        <v>2513468050</v>
      </c>
      <c r="X66" s="43">
        <f t="shared" si="6"/>
        <v>6288000</v>
      </c>
      <c r="Y66" s="43">
        <f t="shared" si="7"/>
        <v>4857669000</v>
      </c>
      <c r="Z66" s="5"/>
      <c r="AA66" s="5"/>
      <c r="AB66" s="5"/>
      <c r="AC66" s="5"/>
      <c r="AD66" s="5"/>
      <c r="AE66" s="5"/>
      <c r="AF66" s="5"/>
      <c r="AG66" s="5"/>
      <c r="AH66" s="5"/>
      <c r="AI66" s="5"/>
      <c r="AJ66" s="5"/>
      <c r="AK66" s="5"/>
    </row>
    <row r="67" spans="1:37" s="2" customFormat="1" ht="56.25" customHeight="1" x14ac:dyDescent="0.2">
      <c r="A67" s="40">
        <f t="shared" si="18"/>
        <v>6</v>
      </c>
      <c r="B67" s="19" t="s">
        <v>52</v>
      </c>
      <c r="C67" s="41" t="s">
        <v>106</v>
      </c>
      <c r="D67" s="41">
        <v>8035921</v>
      </c>
      <c r="E67" s="42">
        <v>9839974000</v>
      </c>
      <c r="F67" s="42">
        <v>6603018000</v>
      </c>
      <c r="G67" s="42">
        <v>30000000</v>
      </c>
      <c r="H67" s="42"/>
      <c r="I67" s="42">
        <v>30000000</v>
      </c>
      <c r="J67" s="42"/>
      <c r="K67" s="42"/>
      <c r="L67" s="42"/>
      <c r="M67" s="42"/>
      <c r="N67" s="42"/>
      <c r="O67" s="42"/>
      <c r="P67" s="47">
        <v>0</v>
      </c>
      <c r="Q67" s="42">
        <v>0</v>
      </c>
      <c r="R67" s="47">
        <v>0</v>
      </c>
      <c r="S67" s="47">
        <v>0</v>
      </c>
      <c r="T67" s="47"/>
      <c r="U67" s="43">
        <f t="shared" si="4"/>
        <v>0</v>
      </c>
      <c r="V67" s="43"/>
      <c r="W67" s="43">
        <f t="shared" si="5"/>
        <v>30000000</v>
      </c>
      <c r="X67" s="43">
        <f t="shared" si="6"/>
        <v>0</v>
      </c>
      <c r="Y67" s="43">
        <f t="shared" si="7"/>
        <v>6603018000</v>
      </c>
      <c r="Z67" s="5"/>
      <c r="AA67" s="5"/>
      <c r="AB67" s="5"/>
      <c r="AC67" s="5"/>
      <c r="AD67" s="5"/>
      <c r="AE67" s="5"/>
      <c r="AF67" s="5"/>
      <c r="AG67" s="5"/>
      <c r="AH67" s="5"/>
      <c r="AI67" s="5"/>
      <c r="AJ67" s="5"/>
      <c r="AK67" s="5"/>
    </row>
    <row r="68" spans="1:37" ht="29.25" customHeight="1" x14ac:dyDescent="0.2">
      <c r="A68" s="35">
        <v>5</v>
      </c>
      <c r="B68" s="39" t="s">
        <v>38</v>
      </c>
      <c r="C68" s="37"/>
      <c r="D68" s="37"/>
      <c r="E68" s="38">
        <f>SUM(E69:E72)</f>
        <v>48004667000</v>
      </c>
      <c r="F68" s="38">
        <f t="shared" ref="F68:V68" si="19">SUM(F69:F72)</f>
        <v>32750104441</v>
      </c>
      <c r="G68" s="38">
        <f t="shared" si="19"/>
        <v>91080000</v>
      </c>
      <c r="H68" s="38">
        <f t="shared" si="19"/>
        <v>0</v>
      </c>
      <c r="I68" s="38">
        <f t="shared" si="19"/>
        <v>0</v>
      </c>
      <c r="J68" s="38">
        <f t="shared" si="19"/>
        <v>0</v>
      </c>
      <c r="K68" s="38">
        <f t="shared" si="19"/>
        <v>0</v>
      </c>
      <c r="L68" s="38">
        <f t="shared" si="19"/>
        <v>0</v>
      </c>
      <c r="M68" s="38">
        <f t="shared" si="19"/>
        <v>0</v>
      </c>
      <c r="N68" s="38">
        <f t="shared" si="19"/>
        <v>0</v>
      </c>
      <c r="O68" s="38">
        <f t="shared" si="19"/>
        <v>0</v>
      </c>
      <c r="P68" s="38">
        <f t="shared" si="19"/>
        <v>1754454522</v>
      </c>
      <c r="Q68" s="38">
        <f t="shared" si="19"/>
        <v>1744666038</v>
      </c>
      <c r="R68" s="38">
        <f t="shared" si="19"/>
        <v>1744666038</v>
      </c>
      <c r="S68" s="38">
        <f t="shared" si="19"/>
        <v>0</v>
      </c>
      <c r="T68" s="38">
        <f t="shared" si="19"/>
        <v>0</v>
      </c>
      <c r="U68" s="38">
        <f t="shared" si="19"/>
        <v>9788484</v>
      </c>
      <c r="V68" s="38">
        <f t="shared" si="19"/>
        <v>728927</v>
      </c>
      <c r="W68" s="38">
        <f t="shared" ref="W68" si="20">SUM(W69:W72)</f>
        <v>1744666038</v>
      </c>
      <c r="X68" s="38">
        <f>SUM(X69:X72)</f>
        <v>91080000</v>
      </c>
      <c r="Y68" s="38">
        <f>SUM(Y69:Y72)</f>
        <v>34494041552</v>
      </c>
    </row>
    <row r="69" spans="1:37" s="2" customFormat="1" ht="60" x14ac:dyDescent="0.2">
      <c r="A69" s="40">
        <v>1</v>
      </c>
      <c r="B69" s="19" t="s">
        <v>44</v>
      </c>
      <c r="C69" s="41" t="s">
        <v>106</v>
      </c>
      <c r="D69" s="41">
        <v>7599390</v>
      </c>
      <c r="E69" s="42">
        <v>13588057000</v>
      </c>
      <c r="F69" s="42">
        <v>5269353000</v>
      </c>
      <c r="G69" s="42">
        <v>85500000</v>
      </c>
      <c r="H69" s="42">
        <v>0</v>
      </c>
      <c r="I69" s="42">
        <v>0</v>
      </c>
      <c r="J69" s="42">
        <v>0</v>
      </c>
      <c r="K69" s="42">
        <v>0</v>
      </c>
      <c r="L69" s="42">
        <v>0</v>
      </c>
      <c r="M69" s="42">
        <v>0</v>
      </c>
      <c r="N69" s="42">
        <v>0</v>
      </c>
      <c r="O69" s="42">
        <v>0</v>
      </c>
      <c r="P69" s="42">
        <v>0</v>
      </c>
      <c r="Q69" s="42">
        <v>0</v>
      </c>
      <c r="R69" s="43">
        <v>0</v>
      </c>
      <c r="S69" s="43">
        <v>0</v>
      </c>
      <c r="T69" s="43">
        <v>0</v>
      </c>
      <c r="U69" s="43">
        <f t="shared" si="4"/>
        <v>0</v>
      </c>
      <c r="V69" s="43"/>
      <c r="W69" s="43">
        <f t="shared" si="5"/>
        <v>0</v>
      </c>
      <c r="X69" s="43">
        <f t="shared" si="6"/>
        <v>85500000</v>
      </c>
      <c r="Y69" s="43">
        <f t="shared" si="7"/>
        <v>5269353000</v>
      </c>
      <c r="Z69" s="6"/>
      <c r="AA69" s="6"/>
      <c r="AB69" s="5"/>
      <c r="AC69" s="5"/>
      <c r="AD69" s="5"/>
      <c r="AE69" s="5"/>
      <c r="AF69" s="5"/>
      <c r="AG69" s="5"/>
      <c r="AH69" s="5"/>
      <c r="AI69" s="5"/>
      <c r="AJ69" s="5"/>
      <c r="AK69" s="5"/>
    </row>
    <row r="70" spans="1:37" s="101" customFormat="1" ht="30" x14ac:dyDescent="0.2">
      <c r="A70" s="94">
        <f>A69+1</f>
        <v>2</v>
      </c>
      <c r="B70" s="95" t="s">
        <v>90</v>
      </c>
      <c r="C70" s="96" t="s">
        <v>106</v>
      </c>
      <c r="D70" s="96">
        <v>8069086</v>
      </c>
      <c r="E70" s="97">
        <v>9184659000</v>
      </c>
      <c r="F70" s="97">
        <v>7241373856</v>
      </c>
      <c r="G70" s="97"/>
      <c r="H70" s="97"/>
      <c r="I70" s="97"/>
      <c r="J70" s="97"/>
      <c r="K70" s="97"/>
      <c r="L70" s="97"/>
      <c r="M70" s="97"/>
      <c r="N70" s="97"/>
      <c r="O70" s="97"/>
      <c r="P70" s="97">
        <v>1419908000</v>
      </c>
      <c r="Q70" s="97">
        <v>1419907516</v>
      </c>
      <c r="R70" s="99">
        <f>Q70</f>
        <v>1419907516</v>
      </c>
      <c r="S70" s="99"/>
      <c r="T70" s="99"/>
      <c r="U70" s="99">
        <f t="shared" si="4"/>
        <v>484</v>
      </c>
      <c r="V70" s="99">
        <v>728927</v>
      </c>
      <c r="W70" s="99">
        <f t="shared" si="5"/>
        <v>1419907516</v>
      </c>
      <c r="X70" s="99">
        <f t="shared" si="6"/>
        <v>0</v>
      </c>
      <c r="Y70" s="99">
        <f t="shared" si="7"/>
        <v>8660552445</v>
      </c>
      <c r="Z70" s="100"/>
      <c r="AA70" s="100"/>
    </row>
    <row r="71" spans="1:37" s="89" customFormat="1" ht="30" x14ac:dyDescent="0.2">
      <c r="A71" s="83">
        <f t="shared" ref="A71:A72" si="21">A70+1</f>
        <v>3</v>
      </c>
      <c r="B71" s="84" t="s">
        <v>104</v>
      </c>
      <c r="C71" s="85" t="s">
        <v>106</v>
      </c>
      <c r="D71" s="85">
        <v>7977348</v>
      </c>
      <c r="E71" s="87">
        <v>6665000000</v>
      </c>
      <c r="F71" s="87">
        <v>3628000000</v>
      </c>
      <c r="G71" s="87"/>
      <c r="H71" s="87"/>
      <c r="I71" s="87"/>
      <c r="J71" s="87"/>
      <c r="K71" s="87"/>
      <c r="L71" s="87"/>
      <c r="M71" s="87"/>
      <c r="N71" s="87"/>
      <c r="O71" s="87"/>
      <c r="P71" s="87">
        <v>334546522</v>
      </c>
      <c r="Q71" s="87">
        <v>324758522</v>
      </c>
      <c r="R71" s="88">
        <f>Q71</f>
        <v>324758522</v>
      </c>
      <c r="S71" s="88"/>
      <c r="T71" s="88"/>
      <c r="U71" s="88">
        <f t="shared" si="4"/>
        <v>9788000</v>
      </c>
      <c r="V71" s="88"/>
      <c r="W71" s="88">
        <f t="shared" si="5"/>
        <v>324758522</v>
      </c>
      <c r="X71" s="88">
        <f t="shared" si="6"/>
        <v>0</v>
      </c>
      <c r="Y71" s="88">
        <f t="shared" si="7"/>
        <v>3952758522</v>
      </c>
      <c r="Z71" s="91"/>
      <c r="AA71" s="91"/>
    </row>
    <row r="72" spans="1:37" s="2" customFormat="1" ht="30" x14ac:dyDescent="0.2">
      <c r="A72" s="40">
        <f t="shared" si="21"/>
        <v>4</v>
      </c>
      <c r="B72" s="19" t="s">
        <v>39</v>
      </c>
      <c r="C72" s="41" t="s">
        <v>106</v>
      </c>
      <c r="D72" s="41">
        <v>7718242</v>
      </c>
      <c r="E72" s="42">
        <v>18566951000</v>
      </c>
      <c r="F72" s="42">
        <v>16611377585</v>
      </c>
      <c r="G72" s="42">
        <v>5580000</v>
      </c>
      <c r="H72" s="42"/>
      <c r="I72" s="42">
        <v>0</v>
      </c>
      <c r="J72" s="42">
        <v>0</v>
      </c>
      <c r="K72" s="42">
        <v>0</v>
      </c>
      <c r="L72" s="42">
        <v>0</v>
      </c>
      <c r="M72" s="42">
        <v>0</v>
      </c>
      <c r="N72" s="42"/>
      <c r="O72" s="42">
        <v>0</v>
      </c>
      <c r="P72" s="42">
        <v>0</v>
      </c>
      <c r="Q72" s="42">
        <v>0</v>
      </c>
      <c r="R72" s="43">
        <v>0</v>
      </c>
      <c r="S72" s="43">
        <v>0</v>
      </c>
      <c r="T72" s="43">
        <v>0</v>
      </c>
      <c r="U72" s="43">
        <f t="shared" si="4"/>
        <v>0</v>
      </c>
      <c r="V72" s="43"/>
      <c r="W72" s="43">
        <f t="shared" si="5"/>
        <v>0</v>
      </c>
      <c r="X72" s="43">
        <f t="shared" si="6"/>
        <v>5580000</v>
      </c>
      <c r="Y72" s="43">
        <f t="shared" si="7"/>
        <v>16611377585</v>
      </c>
      <c r="Z72" s="5"/>
      <c r="AA72" s="5"/>
      <c r="AB72" s="5"/>
      <c r="AC72" s="5"/>
      <c r="AD72" s="5"/>
      <c r="AE72" s="5"/>
      <c r="AF72" s="5"/>
      <c r="AG72" s="5"/>
      <c r="AH72" s="5"/>
      <c r="AI72" s="5"/>
      <c r="AJ72" s="5"/>
      <c r="AK72" s="5"/>
    </row>
    <row r="73" spans="1:37" s="18" customFormat="1" x14ac:dyDescent="0.25">
      <c r="A73" s="35">
        <v>6</v>
      </c>
      <c r="B73" s="39" t="s">
        <v>53</v>
      </c>
      <c r="C73" s="37"/>
      <c r="D73" s="37"/>
      <c r="E73" s="38">
        <f>E74</f>
        <v>0</v>
      </c>
      <c r="F73" s="38">
        <f t="shared" ref="F73:V73" si="22">F74</f>
        <v>4000000000</v>
      </c>
      <c r="G73" s="38">
        <f t="shared" si="22"/>
        <v>3787000000</v>
      </c>
      <c r="H73" s="38">
        <f t="shared" si="22"/>
        <v>0</v>
      </c>
      <c r="I73" s="38">
        <f t="shared" si="22"/>
        <v>3787000000</v>
      </c>
      <c r="J73" s="38">
        <f t="shared" si="22"/>
        <v>0</v>
      </c>
      <c r="K73" s="38">
        <f t="shared" si="22"/>
        <v>0</v>
      </c>
      <c r="L73" s="38">
        <f t="shared" si="22"/>
        <v>0</v>
      </c>
      <c r="M73" s="38">
        <f t="shared" si="22"/>
        <v>0</v>
      </c>
      <c r="N73" s="38">
        <f t="shared" si="22"/>
        <v>0</v>
      </c>
      <c r="O73" s="38">
        <f t="shared" si="22"/>
        <v>0</v>
      </c>
      <c r="P73" s="38">
        <f t="shared" si="22"/>
        <v>10100000000</v>
      </c>
      <c r="Q73" s="38">
        <f t="shared" si="22"/>
        <v>10100000000</v>
      </c>
      <c r="R73" s="38">
        <f t="shared" si="22"/>
        <v>10100000000</v>
      </c>
      <c r="S73" s="38">
        <f t="shared" si="22"/>
        <v>0</v>
      </c>
      <c r="T73" s="38">
        <f t="shared" si="22"/>
        <v>0</v>
      </c>
      <c r="U73" s="38">
        <f t="shared" si="22"/>
        <v>0</v>
      </c>
      <c r="V73" s="38">
        <f t="shared" si="22"/>
        <v>0</v>
      </c>
      <c r="W73" s="38">
        <f t="shared" ref="W73" si="23">W74</f>
        <v>13887000000</v>
      </c>
      <c r="X73" s="38">
        <f t="shared" ref="X73:Y73" si="24">X74</f>
        <v>0</v>
      </c>
      <c r="Y73" s="38">
        <f t="shared" si="24"/>
        <v>14100000000</v>
      </c>
      <c r="Z73" s="17"/>
      <c r="AA73" s="17"/>
      <c r="AB73" s="17"/>
      <c r="AC73" s="17"/>
      <c r="AD73" s="17"/>
      <c r="AE73" s="17"/>
      <c r="AF73" s="17"/>
      <c r="AG73" s="17"/>
      <c r="AH73" s="17"/>
      <c r="AI73" s="17"/>
      <c r="AJ73" s="17"/>
      <c r="AK73" s="17"/>
    </row>
    <row r="74" spans="1:37" s="2" customFormat="1" ht="30" x14ac:dyDescent="0.2">
      <c r="A74" s="40">
        <v>1</v>
      </c>
      <c r="B74" s="19" t="s">
        <v>105</v>
      </c>
      <c r="C74" s="41" t="s">
        <v>106</v>
      </c>
      <c r="D74" s="41">
        <v>8113654</v>
      </c>
      <c r="E74" s="42"/>
      <c r="F74" s="42">
        <v>4000000000</v>
      </c>
      <c r="G74" s="42">
        <v>3787000000</v>
      </c>
      <c r="H74" s="42"/>
      <c r="I74" s="42">
        <v>3787000000</v>
      </c>
      <c r="J74" s="42"/>
      <c r="K74" s="42"/>
      <c r="L74" s="42"/>
      <c r="M74" s="42"/>
      <c r="N74" s="42"/>
      <c r="O74" s="42"/>
      <c r="P74" s="42">
        <v>10100000000</v>
      </c>
      <c r="Q74" s="42">
        <v>10100000000</v>
      </c>
      <c r="R74" s="43">
        <v>10100000000</v>
      </c>
      <c r="S74" s="43"/>
      <c r="T74" s="43"/>
      <c r="U74" s="43">
        <f t="shared" si="4"/>
        <v>0</v>
      </c>
      <c r="V74" s="43"/>
      <c r="W74" s="43">
        <f t="shared" si="5"/>
        <v>13887000000</v>
      </c>
      <c r="X74" s="43">
        <f t="shared" si="6"/>
        <v>0</v>
      </c>
      <c r="Y74" s="43">
        <f t="shared" si="7"/>
        <v>14100000000</v>
      </c>
      <c r="Z74" s="5"/>
      <c r="AA74" s="5"/>
      <c r="AB74" s="5"/>
      <c r="AC74" s="5"/>
      <c r="AD74" s="5"/>
      <c r="AE74" s="5"/>
      <c r="AF74" s="5"/>
      <c r="AG74" s="5"/>
      <c r="AH74" s="5"/>
      <c r="AI74" s="5"/>
      <c r="AJ74" s="5"/>
      <c r="AK74" s="5"/>
    </row>
    <row r="75" spans="1:37" ht="22.5" customHeight="1" x14ac:dyDescent="0.2">
      <c r="A75" s="35">
        <v>7</v>
      </c>
      <c r="B75" s="39" t="s">
        <v>40</v>
      </c>
      <c r="C75" s="37"/>
      <c r="D75" s="37"/>
      <c r="E75" s="38">
        <f>E76</f>
        <v>41416962000</v>
      </c>
      <c r="F75" s="38">
        <f t="shared" ref="F75:U75" si="25">F76</f>
        <v>907411522</v>
      </c>
      <c r="G75" s="38">
        <f t="shared" si="25"/>
        <v>0</v>
      </c>
      <c r="H75" s="38">
        <f t="shared" si="25"/>
        <v>0</v>
      </c>
      <c r="I75" s="38">
        <f t="shared" si="25"/>
        <v>0</v>
      </c>
      <c r="J75" s="38">
        <f t="shared" si="25"/>
        <v>0</v>
      </c>
      <c r="K75" s="38">
        <f t="shared" si="25"/>
        <v>0</v>
      </c>
      <c r="L75" s="38">
        <f t="shared" si="25"/>
        <v>0</v>
      </c>
      <c r="M75" s="38">
        <f t="shared" si="25"/>
        <v>0</v>
      </c>
      <c r="N75" s="38">
        <f t="shared" si="25"/>
        <v>0</v>
      </c>
      <c r="O75" s="38">
        <f t="shared" si="25"/>
        <v>0</v>
      </c>
      <c r="P75" s="38">
        <f t="shared" si="25"/>
        <v>401000000</v>
      </c>
      <c r="Q75" s="38">
        <f t="shared" si="25"/>
        <v>400363000</v>
      </c>
      <c r="R75" s="38">
        <f t="shared" si="25"/>
        <v>0</v>
      </c>
      <c r="S75" s="38">
        <f t="shared" si="25"/>
        <v>400363000</v>
      </c>
      <c r="T75" s="38">
        <f t="shared" si="25"/>
        <v>0</v>
      </c>
      <c r="U75" s="38">
        <f t="shared" si="25"/>
        <v>637000</v>
      </c>
      <c r="V75" s="38">
        <f t="shared" ref="V75" si="26">V76</f>
        <v>0</v>
      </c>
      <c r="W75" s="38">
        <f t="shared" ref="W75" si="27">W76</f>
        <v>0</v>
      </c>
      <c r="X75" s="38">
        <f t="shared" ref="X75:Y75" si="28">X76</f>
        <v>400363000</v>
      </c>
      <c r="Y75" s="38">
        <f t="shared" si="28"/>
        <v>1307774522</v>
      </c>
    </row>
    <row r="76" spans="1:37" s="2" customFormat="1" ht="30" x14ac:dyDescent="0.25">
      <c r="A76" s="40">
        <v>1</v>
      </c>
      <c r="B76" s="19" t="s">
        <v>93</v>
      </c>
      <c r="C76" s="41" t="s">
        <v>106</v>
      </c>
      <c r="D76" s="53">
        <v>8111131</v>
      </c>
      <c r="E76" s="42">
        <v>41416962000</v>
      </c>
      <c r="F76" s="48">
        <v>907411522</v>
      </c>
      <c r="G76" s="48"/>
      <c r="H76" s="48"/>
      <c r="I76" s="48"/>
      <c r="J76" s="48"/>
      <c r="K76" s="48"/>
      <c r="L76" s="48"/>
      <c r="M76" s="48"/>
      <c r="N76" s="48"/>
      <c r="O76" s="48"/>
      <c r="P76" s="47">
        <v>401000000</v>
      </c>
      <c r="Q76" s="47">
        <v>400363000</v>
      </c>
      <c r="R76" s="47"/>
      <c r="S76" s="47">
        <f>Q76</f>
        <v>400363000</v>
      </c>
      <c r="T76" s="47"/>
      <c r="U76" s="43">
        <f t="shared" si="4"/>
        <v>637000</v>
      </c>
      <c r="V76" s="43"/>
      <c r="W76" s="43">
        <f t="shared" si="5"/>
        <v>0</v>
      </c>
      <c r="X76" s="43">
        <f t="shared" si="6"/>
        <v>400363000</v>
      </c>
      <c r="Y76" s="43">
        <f t="shared" si="7"/>
        <v>1307774522</v>
      </c>
      <c r="Z76" s="6"/>
      <c r="AA76" s="6"/>
      <c r="AB76" s="5"/>
      <c r="AC76" s="5"/>
      <c r="AD76" s="5"/>
      <c r="AE76" s="5"/>
      <c r="AF76" s="5"/>
      <c r="AG76" s="5"/>
      <c r="AH76" s="5"/>
      <c r="AI76" s="5"/>
      <c r="AJ76" s="5"/>
      <c r="AK76" s="5"/>
    </row>
    <row r="77" spans="1:37" ht="18.75" customHeight="1" x14ac:dyDescent="0.2">
      <c r="A77" s="35">
        <v>8</v>
      </c>
      <c r="B77" s="39" t="s">
        <v>41</v>
      </c>
      <c r="C77" s="37"/>
      <c r="D77" s="37"/>
      <c r="E77" s="38">
        <f>E78</f>
        <v>3157949000</v>
      </c>
      <c r="F77" s="38">
        <f t="shared" ref="F77:U77" si="29">F78</f>
        <v>0</v>
      </c>
      <c r="G77" s="38">
        <f t="shared" si="29"/>
        <v>0</v>
      </c>
      <c r="H77" s="38">
        <f t="shared" si="29"/>
        <v>0</v>
      </c>
      <c r="I77" s="38">
        <f t="shared" si="29"/>
        <v>0</v>
      </c>
      <c r="J77" s="38">
        <f t="shared" si="29"/>
        <v>0</v>
      </c>
      <c r="K77" s="38">
        <f t="shared" si="29"/>
        <v>0</v>
      </c>
      <c r="L77" s="38">
        <f t="shared" si="29"/>
        <v>0</v>
      </c>
      <c r="M77" s="38">
        <f t="shared" si="29"/>
        <v>0</v>
      </c>
      <c r="N77" s="38">
        <f t="shared" si="29"/>
        <v>0</v>
      </c>
      <c r="O77" s="38">
        <f t="shared" si="29"/>
        <v>0</v>
      </c>
      <c r="P77" s="38">
        <f t="shared" si="29"/>
        <v>200000000</v>
      </c>
      <c r="Q77" s="38">
        <f t="shared" si="29"/>
        <v>180172000</v>
      </c>
      <c r="R77" s="38">
        <f t="shared" si="29"/>
        <v>180172000</v>
      </c>
      <c r="S77" s="38">
        <f t="shared" si="29"/>
        <v>0</v>
      </c>
      <c r="T77" s="38">
        <f t="shared" si="29"/>
        <v>0</v>
      </c>
      <c r="U77" s="38">
        <f t="shared" si="29"/>
        <v>19828000</v>
      </c>
      <c r="V77" s="38">
        <f t="shared" ref="V77" si="30">V78</f>
        <v>0</v>
      </c>
      <c r="W77" s="38">
        <f t="shared" ref="W77" si="31">W78</f>
        <v>180172000</v>
      </c>
      <c r="X77" s="38">
        <f t="shared" ref="X77:Y77" si="32">X78</f>
        <v>0</v>
      </c>
      <c r="Y77" s="38">
        <f t="shared" si="32"/>
        <v>180172000</v>
      </c>
    </row>
    <row r="78" spans="1:37" s="2" customFormat="1" ht="30" x14ac:dyDescent="0.2">
      <c r="A78" s="40">
        <v>1</v>
      </c>
      <c r="B78" s="19" t="s">
        <v>83</v>
      </c>
      <c r="C78" s="41" t="s">
        <v>106</v>
      </c>
      <c r="D78" s="41">
        <v>8175125</v>
      </c>
      <c r="E78" s="42">
        <v>3157949000</v>
      </c>
      <c r="F78" s="42">
        <v>0</v>
      </c>
      <c r="G78" s="42">
        <v>0</v>
      </c>
      <c r="H78" s="42">
        <v>0</v>
      </c>
      <c r="I78" s="42">
        <v>0</v>
      </c>
      <c r="J78" s="42">
        <v>0</v>
      </c>
      <c r="K78" s="42">
        <v>0</v>
      </c>
      <c r="L78" s="42">
        <v>0</v>
      </c>
      <c r="M78" s="42">
        <v>0</v>
      </c>
      <c r="N78" s="42">
        <v>0</v>
      </c>
      <c r="O78" s="42">
        <v>0</v>
      </c>
      <c r="P78" s="42">
        <v>200000000</v>
      </c>
      <c r="Q78" s="42">
        <v>180172000</v>
      </c>
      <c r="R78" s="43">
        <v>180172000</v>
      </c>
      <c r="S78" s="43">
        <v>0</v>
      </c>
      <c r="T78" s="43"/>
      <c r="U78" s="43">
        <f t="shared" si="4"/>
        <v>19828000</v>
      </c>
      <c r="V78" s="43"/>
      <c r="W78" s="43">
        <f t="shared" si="5"/>
        <v>180172000</v>
      </c>
      <c r="X78" s="43">
        <f t="shared" si="6"/>
        <v>0</v>
      </c>
      <c r="Y78" s="43">
        <f t="shared" si="7"/>
        <v>180172000</v>
      </c>
      <c r="Z78" s="5"/>
      <c r="AA78" s="5"/>
      <c r="AB78" s="5"/>
      <c r="AC78" s="5"/>
      <c r="AD78" s="5"/>
      <c r="AE78" s="5"/>
      <c r="AF78" s="5"/>
      <c r="AG78" s="5"/>
      <c r="AH78" s="5"/>
      <c r="AI78" s="5"/>
      <c r="AJ78" s="5"/>
      <c r="AK78" s="5"/>
    </row>
    <row r="79" spans="1:37" ht="21.75" customHeight="1" x14ac:dyDescent="0.2">
      <c r="A79" s="35">
        <v>9</v>
      </c>
      <c r="B79" s="39" t="s">
        <v>42</v>
      </c>
      <c r="C79" s="37"/>
      <c r="D79" s="37"/>
      <c r="E79" s="38">
        <f>SUM(E80:E82)</f>
        <v>181879612555</v>
      </c>
      <c r="F79" s="38">
        <f t="shared" ref="F79:U79" si="33">SUM(F80:F82)</f>
        <v>349052200</v>
      </c>
      <c r="G79" s="38">
        <f t="shared" si="33"/>
        <v>0</v>
      </c>
      <c r="H79" s="38">
        <f t="shared" si="33"/>
        <v>0</v>
      </c>
      <c r="I79" s="38">
        <f t="shared" si="33"/>
        <v>0</v>
      </c>
      <c r="J79" s="38">
        <f t="shared" si="33"/>
        <v>0</v>
      </c>
      <c r="K79" s="38">
        <f t="shared" si="33"/>
        <v>0</v>
      </c>
      <c r="L79" s="38">
        <f t="shared" si="33"/>
        <v>0</v>
      </c>
      <c r="M79" s="38">
        <f t="shared" si="33"/>
        <v>0</v>
      </c>
      <c r="N79" s="38">
        <f t="shared" si="33"/>
        <v>0</v>
      </c>
      <c r="O79" s="38">
        <f t="shared" si="33"/>
        <v>0</v>
      </c>
      <c r="P79" s="38">
        <f t="shared" si="33"/>
        <v>22496000000</v>
      </c>
      <c r="Q79" s="38">
        <f t="shared" si="33"/>
        <v>20519732956</v>
      </c>
      <c r="R79" s="38">
        <f t="shared" si="33"/>
        <v>8530955908</v>
      </c>
      <c r="S79" s="38">
        <f t="shared" si="33"/>
        <v>11988777048</v>
      </c>
      <c r="T79" s="38">
        <f t="shared" si="33"/>
        <v>0</v>
      </c>
      <c r="U79" s="38">
        <f t="shared" si="33"/>
        <v>1976267044</v>
      </c>
      <c r="V79" s="38">
        <f t="shared" ref="V79" si="34">SUM(V80:V82)</f>
        <v>0</v>
      </c>
      <c r="W79" s="38">
        <f t="shared" ref="W79" si="35">SUM(W80:W82)</f>
        <v>8530955908</v>
      </c>
      <c r="X79" s="38">
        <f t="shared" ref="X79:Y79" si="36">SUM(X80:X82)</f>
        <v>11988777048</v>
      </c>
      <c r="Y79" s="38">
        <f t="shared" si="36"/>
        <v>20868785156</v>
      </c>
    </row>
    <row r="80" spans="1:37" s="2" customFormat="1" ht="30" x14ac:dyDescent="0.2">
      <c r="A80" s="40">
        <v>1</v>
      </c>
      <c r="B80" s="19" t="s">
        <v>80</v>
      </c>
      <c r="C80" s="41" t="s">
        <v>106</v>
      </c>
      <c r="D80" s="41">
        <v>8129300</v>
      </c>
      <c r="E80" s="42">
        <v>136656024000</v>
      </c>
      <c r="F80" s="42">
        <v>0</v>
      </c>
      <c r="G80" s="42">
        <v>0</v>
      </c>
      <c r="H80" s="42">
        <v>0</v>
      </c>
      <c r="I80" s="42">
        <v>0</v>
      </c>
      <c r="J80" s="42"/>
      <c r="K80" s="42"/>
      <c r="L80" s="42"/>
      <c r="M80" s="42"/>
      <c r="N80" s="42"/>
      <c r="O80" s="42"/>
      <c r="P80" s="42">
        <v>9000000000</v>
      </c>
      <c r="Q80" s="42">
        <v>7023732956</v>
      </c>
      <c r="R80" s="43">
        <v>7023732956</v>
      </c>
      <c r="S80" s="43">
        <v>0</v>
      </c>
      <c r="T80" s="43"/>
      <c r="U80" s="43">
        <f t="shared" si="4"/>
        <v>1976267044</v>
      </c>
      <c r="V80" s="43"/>
      <c r="W80" s="43">
        <f t="shared" si="5"/>
        <v>7023732956</v>
      </c>
      <c r="X80" s="43">
        <f t="shared" si="6"/>
        <v>0</v>
      </c>
      <c r="Y80" s="43">
        <f t="shared" si="7"/>
        <v>7023732956</v>
      </c>
      <c r="Z80" s="7"/>
      <c r="AA80" s="7"/>
      <c r="AB80" s="5"/>
      <c r="AC80" s="5"/>
      <c r="AD80" s="5"/>
      <c r="AE80" s="5"/>
      <c r="AF80" s="5"/>
      <c r="AG80" s="5"/>
      <c r="AH80" s="5"/>
      <c r="AI80" s="5"/>
      <c r="AJ80" s="5"/>
      <c r="AK80" s="5"/>
    </row>
    <row r="81" spans="1:37" s="2" customFormat="1" ht="30" x14ac:dyDescent="0.2">
      <c r="A81" s="40">
        <v>2</v>
      </c>
      <c r="B81" s="19" t="s">
        <v>86</v>
      </c>
      <c r="C81" s="41" t="s">
        <v>106</v>
      </c>
      <c r="D81" s="41">
        <v>8083394</v>
      </c>
      <c r="E81" s="42">
        <v>24171103000</v>
      </c>
      <c r="F81" s="42">
        <v>170383980</v>
      </c>
      <c r="G81" s="42"/>
      <c r="H81" s="42">
        <v>0</v>
      </c>
      <c r="I81" s="42">
        <v>0</v>
      </c>
      <c r="J81" s="42"/>
      <c r="K81" s="42"/>
      <c r="L81" s="42"/>
      <c r="M81" s="42"/>
      <c r="N81" s="42"/>
      <c r="O81" s="42"/>
      <c r="P81" s="42">
        <v>5663000000</v>
      </c>
      <c r="Q81" s="42">
        <v>5663000000</v>
      </c>
      <c r="R81" s="43">
        <v>775058924</v>
      </c>
      <c r="S81" s="43">
        <v>4887941076</v>
      </c>
      <c r="T81" s="43"/>
      <c r="U81" s="43">
        <f t="shared" si="4"/>
        <v>0</v>
      </c>
      <c r="V81" s="43"/>
      <c r="W81" s="43">
        <f t="shared" si="5"/>
        <v>775058924</v>
      </c>
      <c r="X81" s="43">
        <f t="shared" si="6"/>
        <v>4887941076</v>
      </c>
      <c r="Y81" s="43">
        <f t="shared" si="7"/>
        <v>5833383980</v>
      </c>
      <c r="Z81" s="7"/>
      <c r="AA81" s="7"/>
      <c r="AB81" s="5"/>
      <c r="AC81" s="5"/>
      <c r="AD81" s="5"/>
      <c r="AE81" s="5"/>
      <c r="AF81" s="5"/>
      <c r="AG81" s="5"/>
      <c r="AH81" s="5"/>
      <c r="AI81" s="5"/>
      <c r="AJ81" s="5"/>
      <c r="AK81" s="5"/>
    </row>
    <row r="82" spans="1:37" s="2" customFormat="1" ht="30" x14ac:dyDescent="0.2">
      <c r="A82" s="40">
        <v>3</v>
      </c>
      <c r="B82" s="19" t="s">
        <v>87</v>
      </c>
      <c r="C82" s="41" t="s">
        <v>106</v>
      </c>
      <c r="D82" s="41">
        <v>8083393</v>
      </c>
      <c r="E82" s="42">
        <v>21052485555</v>
      </c>
      <c r="F82" s="42">
        <v>178668220</v>
      </c>
      <c r="G82" s="42">
        <v>0</v>
      </c>
      <c r="H82" s="42"/>
      <c r="I82" s="42"/>
      <c r="J82" s="42"/>
      <c r="K82" s="42"/>
      <c r="L82" s="42"/>
      <c r="M82" s="42"/>
      <c r="N82" s="42"/>
      <c r="O82" s="42"/>
      <c r="P82" s="42">
        <v>7833000000</v>
      </c>
      <c r="Q82" s="42">
        <f>R82+S82</f>
        <v>7833000000</v>
      </c>
      <c r="R82" s="43">
        <v>732164028</v>
      </c>
      <c r="S82" s="43">
        <v>7100835972</v>
      </c>
      <c r="T82" s="43"/>
      <c r="U82" s="43">
        <f t="shared" si="4"/>
        <v>0</v>
      </c>
      <c r="V82" s="43"/>
      <c r="W82" s="43">
        <f t="shared" si="5"/>
        <v>732164028</v>
      </c>
      <c r="X82" s="43">
        <f t="shared" si="6"/>
        <v>7100835972</v>
      </c>
      <c r="Y82" s="43">
        <f t="shared" si="7"/>
        <v>8011668220</v>
      </c>
      <c r="Z82" s="7"/>
      <c r="AA82" s="7"/>
      <c r="AB82" s="5"/>
      <c r="AC82" s="5"/>
      <c r="AD82" s="5"/>
      <c r="AE82" s="5"/>
      <c r="AF82" s="5"/>
      <c r="AG82" s="5"/>
      <c r="AH82" s="5"/>
      <c r="AI82" s="5"/>
      <c r="AJ82" s="5"/>
      <c r="AK82" s="5"/>
    </row>
    <row r="83" spans="1:37" ht="15.75" customHeight="1" x14ac:dyDescent="0.2">
      <c r="A83" s="75"/>
      <c r="B83" s="76"/>
      <c r="C83" s="76"/>
      <c r="D83" s="76"/>
      <c r="E83" s="76"/>
      <c r="F83" s="76"/>
      <c r="G83" s="76"/>
      <c r="H83" s="76"/>
      <c r="I83" s="76"/>
      <c r="J83" s="76"/>
      <c r="K83" s="76"/>
      <c r="L83" s="76"/>
      <c r="M83" s="76"/>
      <c r="N83" s="76"/>
      <c r="O83" s="76"/>
      <c r="P83" s="76"/>
      <c r="Q83" s="76"/>
      <c r="R83" s="76"/>
      <c r="S83" s="76"/>
      <c r="T83" s="76"/>
      <c r="U83" s="76"/>
      <c r="V83" s="76"/>
      <c r="W83" s="76"/>
      <c r="X83" s="76"/>
      <c r="Y83" s="76"/>
    </row>
    <row r="84" spans="1:37" ht="15.75" customHeight="1" x14ac:dyDescent="0.2">
      <c r="A84" s="1"/>
      <c r="B84" s="4"/>
      <c r="C84" s="3"/>
      <c r="D84" s="3"/>
      <c r="E84" s="3"/>
      <c r="F84" s="3"/>
      <c r="G84" s="3"/>
      <c r="H84" s="3"/>
      <c r="I84" s="3"/>
      <c r="J84" s="3"/>
      <c r="K84" s="3"/>
      <c r="L84" s="3"/>
      <c r="M84" s="3"/>
      <c r="N84" s="3"/>
      <c r="O84" s="3"/>
      <c r="P84" s="3"/>
      <c r="Q84" s="3"/>
      <c r="R84" s="3"/>
      <c r="S84" s="3"/>
      <c r="T84" s="3"/>
      <c r="U84" s="3"/>
      <c r="V84" s="3"/>
      <c r="W84" s="3"/>
      <c r="X84" s="3"/>
      <c r="Y84" s="3"/>
      <c r="Z84"/>
      <c r="AA84"/>
      <c r="AB84"/>
      <c r="AC84"/>
      <c r="AD84"/>
      <c r="AE84"/>
      <c r="AF84"/>
      <c r="AG84"/>
      <c r="AH84"/>
      <c r="AI84"/>
      <c r="AJ84"/>
      <c r="AK84"/>
    </row>
    <row r="85" spans="1:37" ht="21.75" customHeight="1" x14ac:dyDescent="0.25">
      <c r="A85" s="1"/>
      <c r="B85" s="77"/>
      <c r="C85" s="74"/>
      <c r="D85" s="74"/>
      <c r="E85" s="74"/>
      <c r="F85" s="74"/>
      <c r="G85" s="74"/>
      <c r="H85" s="74"/>
      <c r="I85" s="74"/>
      <c r="J85" s="3"/>
      <c r="K85" s="3"/>
      <c r="L85" s="3"/>
      <c r="M85" s="3"/>
      <c r="N85" s="3"/>
      <c r="O85" s="3"/>
      <c r="P85" s="3"/>
      <c r="Q85" s="77" t="s">
        <v>77</v>
      </c>
      <c r="R85" s="74"/>
      <c r="S85" s="74"/>
      <c r="T85" s="74"/>
      <c r="U85" s="74"/>
      <c r="V85" s="74"/>
      <c r="W85" s="74"/>
      <c r="X85" s="74"/>
      <c r="Y85" s="3"/>
      <c r="Z85"/>
      <c r="AA85"/>
      <c r="AB85"/>
      <c r="AC85"/>
      <c r="AD85"/>
      <c r="AE85"/>
      <c r="AF85"/>
      <c r="AG85"/>
      <c r="AH85"/>
      <c r="AI85"/>
      <c r="AJ85"/>
      <c r="AK85"/>
    </row>
    <row r="86" spans="1:37" ht="21" customHeight="1" x14ac:dyDescent="0.25">
      <c r="A86" s="1"/>
      <c r="B86" s="73" t="s">
        <v>78</v>
      </c>
      <c r="C86" s="74"/>
      <c r="D86" s="74"/>
      <c r="E86" s="74"/>
      <c r="F86" s="74"/>
      <c r="G86" s="74"/>
      <c r="H86" s="74"/>
      <c r="I86" s="74"/>
      <c r="J86" s="3"/>
      <c r="K86" s="67"/>
      <c r="L86" s="68"/>
      <c r="M86" s="68"/>
      <c r="N86" s="68"/>
      <c r="O86" s="68"/>
      <c r="P86" s="11"/>
      <c r="Q86" s="73" t="s">
        <v>112</v>
      </c>
      <c r="R86" s="74"/>
      <c r="S86" s="74"/>
      <c r="T86" s="74"/>
      <c r="U86" s="74"/>
      <c r="V86" s="74"/>
      <c r="W86" s="74"/>
      <c r="X86" s="74"/>
      <c r="Y86" s="3"/>
      <c r="Z86"/>
      <c r="AA86"/>
      <c r="AB86"/>
      <c r="AC86"/>
      <c r="AD86"/>
      <c r="AE86"/>
      <c r="AF86"/>
      <c r="AG86"/>
      <c r="AH86"/>
      <c r="AI86"/>
      <c r="AJ86"/>
      <c r="AK86"/>
    </row>
    <row r="87" spans="1:37" ht="15.75" customHeight="1" x14ac:dyDescent="0.25">
      <c r="A87" s="1"/>
      <c r="B87" s="79"/>
      <c r="C87" s="68"/>
      <c r="D87" s="68"/>
      <c r="E87" s="68"/>
      <c r="F87" s="68"/>
      <c r="G87" s="68"/>
      <c r="H87" s="68"/>
      <c r="I87" s="68"/>
      <c r="J87" s="3"/>
      <c r="K87" s="11"/>
      <c r="L87" s="11"/>
      <c r="M87" s="11"/>
      <c r="N87" s="11"/>
      <c r="O87" s="11"/>
      <c r="P87" s="3"/>
      <c r="Q87" s="73" t="s">
        <v>113</v>
      </c>
      <c r="R87" s="78"/>
      <c r="S87" s="78"/>
      <c r="T87" s="78"/>
      <c r="U87" s="78"/>
      <c r="V87" s="78"/>
      <c r="W87" s="78"/>
      <c r="X87" s="78"/>
      <c r="Y87" s="3"/>
      <c r="Z87"/>
      <c r="AA87"/>
      <c r="AB87"/>
      <c r="AC87"/>
      <c r="AD87"/>
      <c r="AE87"/>
      <c r="AF87"/>
      <c r="AG87"/>
      <c r="AH87"/>
      <c r="AI87"/>
      <c r="AJ87"/>
      <c r="AK87"/>
    </row>
    <row r="88" spans="1:37" ht="15.75" customHeight="1" x14ac:dyDescent="0.2">
      <c r="A88" s="1"/>
      <c r="B88" s="67"/>
      <c r="C88" s="68"/>
      <c r="D88" s="68"/>
      <c r="E88" s="68"/>
      <c r="F88" s="11"/>
      <c r="G88" s="67"/>
      <c r="H88" s="68"/>
      <c r="I88" s="68"/>
      <c r="J88" s="3"/>
      <c r="K88" s="11"/>
      <c r="L88" s="11"/>
      <c r="M88" s="11"/>
      <c r="N88" s="11"/>
      <c r="O88" s="11"/>
      <c r="P88" s="3"/>
      <c r="Q88" s="16"/>
      <c r="R88" s="16"/>
      <c r="S88" s="16"/>
      <c r="T88" s="16"/>
      <c r="U88" s="16"/>
      <c r="V88" s="16"/>
      <c r="W88" s="16"/>
      <c r="X88" s="16"/>
      <c r="Y88" s="3"/>
      <c r="Z88"/>
      <c r="AA88"/>
      <c r="AB88"/>
      <c r="AC88"/>
      <c r="AD88"/>
      <c r="AE88"/>
      <c r="AF88"/>
      <c r="AG88"/>
      <c r="AH88"/>
      <c r="AI88"/>
      <c r="AJ88"/>
      <c r="AK88"/>
    </row>
    <row r="89" spans="1:37" ht="15.75" customHeight="1" x14ac:dyDescent="0.2">
      <c r="A89" s="1"/>
      <c r="B89" s="12"/>
      <c r="F89" s="11"/>
      <c r="G89" s="12"/>
      <c r="J89" s="3"/>
      <c r="K89" s="11"/>
      <c r="L89" s="11"/>
      <c r="M89" s="11"/>
      <c r="N89" s="11"/>
      <c r="O89" s="11"/>
      <c r="P89" s="3"/>
      <c r="Q89" s="16"/>
      <c r="R89" s="16"/>
      <c r="S89" s="16"/>
      <c r="T89" s="16"/>
      <c r="U89" s="16"/>
      <c r="V89" s="16"/>
      <c r="W89" s="16"/>
      <c r="X89" s="16"/>
      <c r="Y89" s="3"/>
      <c r="Z89"/>
      <c r="AA89"/>
      <c r="AB89"/>
      <c r="AC89"/>
      <c r="AD89"/>
      <c r="AE89"/>
      <c r="AF89"/>
      <c r="AG89"/>
      <c r="AH89"/>
      <c r="AI89"/>
      <c r="AJ89"/>
      <c r="AK89"/>
    </row>
    <row r="90" spans="1:37" ht="15.75" customHeight="1" x14ac:dyDescent="0.2">
      <c r="A90" s="1"/>
      <c r="B90" s="13"/>
      <c r="C90" s="11"/>
      <c r="D90" s="11"/>
      <c r="E90" s="11"/>
      <c r="F90" s="11"/>
      <c r="G90" s="11"/>
      <c r="H90" s="11"/>
      <c r="I90" s="11"/>
      <c r="J90" s="3"/>
      <c r="K90" s="11"/>
      <c r="L90" s="11"/>
      <c r="M90" s="11"/>
      <c r="N90" s="11"/>
      <c r="O90" s="11"/>
      <c r="P90" s="3"/>
      <c r="Q90" s="16"/>
      <c r="R90" s="16"/>
      <c r="S90" s="16"/>
      <c r="T90" s="16"/>
      <c r="U90" s="16"/>
      <c r="V90" s="16"/>
      <c r="W90" s="16"/>
      <c r="X90" s="16"/>
      <c r="Y90" s="3"/>
      <c r="Z90"/>
      <c r="AA90"/>
      <c r="AB90"/>
      <c r="AC90"/>
      <c r="AD90"/>
      <c r="AE90"/>
      <c r="AF90"/>
      <c r="AG90"/>
      <c r="AH90"/>
      <c r="AI90"/>
      <c r="AJ90"/>
      <c r="AK90"/>
    </row>
    <row r="91" spans="1:37" ht="15.75" customHeight="1" x14ac:dyDescent="0.2">
      <c r="A91" s="1"/>
      <c r="B91" s="13"/>
      <c r="C91" s="11"/>
      <c r="D91" s="11"/>
      <c r="E91" s="11"/>
      <c r="F91" s="11"/>
      <c r="G91" s="11"/>
      <c r="H91" s="11"/>
      <c r="I91" s="11"/>
      <c r="J91" s="3"/>
      <c r="K91" s="11"/>
      <c r="L91" s="11"/>
      <c r="M91" s="11"/>
      <c r="N91" s="11"/>
      <c r="O91" s="11"/>
      <c r="P91" s="3"/>
      <c r="Q91" s="16"/>
      <c r="R91" s="16"/>
      <c r="S91" s="16"/>
      <c r="T91" s="16"/>
      <c r="U91" s="16"/>
      <c r="V91" s="16"/>
      <c r="W91" s="16"/>
      <c r="X91" s="16"/>
      <c r="Y91" s="3"/>
      <c r="Z91"/>
      <c r="AA91"/>
      <c r="AB91"/>
      <c r="AC91"/>
      <c r="AD91"/>
      <c r="AE91"/>
      <c r="AF91"/>
      <c r="AG91"/>
      <c r="AH91"/>
      <c r="AI91"/>
      <c r="AJ91"/>
      <c r="AK91"/>
    </row>
    <row r="92" spans="1:37" ht="15.75" customHeight="1" x14ac:dyDescent="0.2">
      <c r="A92" s="1"/>
      <c r="B92" s="67"/>
      <c r="C92" s="68"/>
      <c r="D92" s="68"/>
      <c r="E92" s="68"/>
      <c r="F92" s="68"/>
      <c r="G92" s="68"/>
      <c r="H92" s="68"/>
      <c r="I92" s="68"/>
      <c r="J92" s="3"/>
      <c r="K92" s="11"/>
      <c r="L92" s="11"/>
      <c r="M92" s="11"/>
      <c r="N92" s="11"/>
      <c r="O92" s="11"/>
      <c r="P92" s="3"/>
      <c r="Q92" s="16"/>
      <c r="R92" s="16"/>
      <c r="S92" s="16"/>
      <c r="T92" s="16"/>
      <c r="U92" s="16"/>
      <c r="V92" s="16"/>
      <c r="W92" s="16"/>
      <c r="X92" s="16"/>
      <c r="Y92" s="3"/>
      <c r="Z92"/>
      <c r="AA92"/>
      <c r="AB92"/>
      <c r="AC92"/>
      <c r="AD92"/>
      <c r="AE92"/>
      <c r="AF92"/>
      <c r="AG92"/>
      <c r="AH92"/>
      <c r="AI92"/>
      <c r="AJ92"/>
      <c r="AK92"/>
    </row>
    <row r="93" spans="1:37" ht="18" x14ac:dyDescent="0.25">
      <c r="A93" s="1"/>
      <c r="B93" s="4"/>
      <c r="C93" s="3"/>
      <c r="D93" s="3"/>
      <c r="E93" s="3"/>
      <c r="F93" s="3"/>
      <c r="G93" s="3"/>
      <c r="H93" s="3"/>
      <c r="I93" s="3"/>
      <c r="J93" s="3"/>
      <c r="K93" s="67"/>
      <c r="L93" s="68"/>
      <c r="M93" s="68"/>
      <c r="N93" s="68"/>
      <c r="O93" s="68"/>
      <c r="P93" s="3"/>
      <c r="Q93" s="73" t="s">
        <v>114</v>
      </c>
      <c r="R93" s="74"/>
      <c r="S93" s="74"/>
      <c r="T93" s="74"/>
      <c r="U93" s="74"/>
      <c r="V93" s="74"/>
      <c r="W93" s="74"/>
      <c r="X93" s="74"/>
      <c r="Y93" s="3"/>
      <c r="Z93"/>
      <c r="AA93"/>
      <c r="AB93"/>
      <c r="AC93"/>
      <c r="AD93"/>
      <c r="AE93"/>
      <c r="AF93"/>
      <c r="AG93"/>
      <c r="AH93"/>
      <c r="AI93"/>
      <c r="AJ93"/>
      <c r="AK93"/>
    </row>
    <row r="94" spans="1:37" ht="15.75" customHeight="1" x14ac:dyDescent="0.2">
      <c r="A94" s="1"/>
      <c r="B94" s="67"/>
      <c r="C94" s="68"/>
      <c r="D94" s="68"/>
      <c r="E94" s="68"/>
      <c r="F94" s="11"/>
      <c r="G94" s="67"/>
      <c r="H94" s="68"/>
      <c r="I94" s="68"/>
      <c r="J94" s="3"/>
      <c r="K94" s="3"/>
      <c r="L94" s="3"/>
      <c r="M94" s="3"/>
      <c r="N94" s="3"/>
      <c r="O94" s="14"/>
      <c r="P94" s="3"/>
      <c r="Q94" s="3"/>
      <c r="R94" s="3"/>
      <c r="S94" s="3"/>
      <c r="T94" s="3"/>
      <c r="U94" s="3"/>
      <c r="V94" s="3"/>
      <c r="W94" s="3"/>
      <c r="X94" s="3"/>
      <c r="Y94" s="3"/>
      <c r="Z94"/>
      <c r="AA94"/>
      <c r="AB94"/>
      <c r="AC94"/>
      <c r="AD94"/>
      <c r="AE94"/>
      <c r="AF94"/>
      <c r="AG94"/>
      <c r="AH94"/>
      <c r="AI94"/>
      <c r="AJ94"/>
      <c r="AK94"/>
    </row>
    <row r="95" spans="1:37" ht="15.75" customHeight="1" x14ac:dyDescent="0.2">
      <c r="A95" s="1"/>
      <c r="B95" s="4"/>
      <c r="C95" s="3"/>
      <c r="D95" s="3"/>
      <c r="E95" s="3"/>
      <c r="F95" s="3"/>
      <c r="G95" s="3"/>
      <c r="H95" s="3"/>
      <c r="I95" s="3"/>
      <c r="J95" s="3"/>
      <c r="K95" s="3"/>
      <c r="L95" s="3"/>
      <c r="M95" s="3"/>
      <c r="N95" s="3"/>
      <c r="O95" s="3"/>
      <c r="P95" s="3"/>
      <c r="Q95" s="3"/>
      <c r="R95" s="3"/>
      <c r="S95" s="3"/>
      <c r="T95" s="3"/>
      <c r="U95" s="3"/>
      <c r="V95" s="3"/>
      <c r="W95" s="3"/>
      <c r="X95" s="3"/>
      <c r="Y95" s="3"/>
      <c r="Z95"/>
      <c r="AA95"/>
      <c r="AB95"/>
      <c r="AC95"/>
      <c r="AD95"/>
      <c r="AE95"/>
      <c r="AF95"/>
      <c r="AG95"/>
      <c r="AH95"/>
      <c r="AI95"/>
      <c r="AJ95"/>
      <c r="AK95"/>
    </row>
    <row r="96" spans="1:37" ht="15.75" customHeight="1" x14ac:dyDescent="0.2">
      <c r="A96" s="1"/>
      <c r="B96" s="4"/>
      <c r="C96" s="3"/>
      <c r="D96" s="3"/>
      <c r="E96" s="3"/>
      <c r="F96" s="3"/>
      <c r="G96" s="3"/>
      <c r="H96" s="3"/>
      <c r="I96" s="3"/>
      <c r="J96" s="3"/>
      <c r="K96" s="3"/>
      <c r="L96" s="3"/>
      <c r="M96" s="3"/>
      <c r="N96" s="3"/>
      <c r="O96" s="3"/>
      <c r="P96" s="3"/>
      <c r="Q96" s="3"/>
      <c r="R96" s="3"/>
      <c r="S96" s="3"/>
      <c r="T96" s="3"/>
      <c r="U96" s="3"/>
      <c r="V96" s="3"/>
      <c r="W96" s="3"/>
      <c r="X96" s="3"/>
      <c r="Y96" s="3"/>
      <c r="Z96"/>
      <c r="AA96"/>
      <c r="AB96"/>
      <c r="AC96"/>
      <c r="AD96"/>
      <c r="AE96"/>
      <c r="AF96"/>
      <c r="AG96"/>
      <c r="AH96"/>
      <c r="AI96"/>
      <c r="AJ96"/>
      <c r="AK96"/>
    </row>
    <row r="97" spans="1:37" ht="15.75" customHeight="1" x14ac:dyDescent="0.2">
      <c r="A97" s="1"/>
      <c r="B97" s="4"/>
      <c r="C97" s="3"/>
      <c r="D97" s="3"/>
      <c r="E97" s="3"/>
      <c r="F97" s="3"/>
      <c r="G97" s="3"/>
      <c r="H97" s="3"/>
      <c r="I97" s="3"/>
      <c r="J97" s="3"/>
      <c r="K97" s="3"/>
      <c r="L97" s="3"/>
      <c r="M97" s="3"/>
      <c r="N97" s="3"/>
      <c r="O97" s="3"/>
      <c r="P97" s="3"/>
      <c r="Q97" s="3"/>
      <c r="R97" s="3"/>
      <c r="S97" s="3"/>
      <c r="T97" s="3"/>
      <c r="U97" s="3"/>
      <c r="V97" s="3"/>
      <c r="W97" s="3"/>
      <c r="X97" s="3"/>
      <c r="Y97" s="3"/>
      <c r="Z97"/>
      <c r="AA97"/>
      <c r="AB97"/>
      <c r="AC97"/>
      <c r="AD97"/>
      <c r="AE97"/>
      <c r="AF97"/>
      <c r="AG97"/>
      <c r="AH97"/>
      <c r="AI97"/>
      <c r="AJ97"/>
      <c r="AK97"/>
    </row>
    <row r="98" spans="1:37" ht="15.75" customHeight="1" x14ac:dyDescent="0.2">
      <c r="A98" s="1"/>
      <c r="B98" s="4"/>
      <c r="C98" s="3"/>
      <c r="D98" s="3"/>
      <c r="E98" s="3"/>
      <c r="F98" s="3"/>
      <c r="G98" s="3"/>
      <c r="H98" s="3"/>
      <c r="I98" s="3"/>
      <c r="J98" s="3"/>
      <c r="K98" s="3"/>
      <c r="L98" s="3"/>
      <c r="M98" s="3"/>
      <c r="N98" s="3"/>
      <c r="O98" s="3"/>
      <c r="P98" s="3"/>
      <c r="Q98" s="3"/>
      <c r="R98" s="3"/>
      <c r="S98" s="3"/>
      <c r="T98" s="3"/>
      <c r="U98" s="3"/>
      <c r="V98" s="3"/>
      <c r="W98" s="3"/>
      <c r="X98" s="3"/>
      <c r="Y98" s="3"/>
      <c r="Z98"/>
      <c r="AA98"/>
      <c r="AB98"/>
      <c r="AC98"/>
      <c r="AD98"/>
      <c r="AE98"/>
      <c r="AF98"/>
      <c r="AG98"/>
      <c r="AH98"/>
      <c r="AI98"/>
      <c r="AJ98"/>
      <c r="AK98"/>
    </row>
    <row r="99" spans="1:37" ht="15.75" customHeight="1" x14ac:dyDescent="0.2">
      <c r="A99" s="1"/>
      <c r="B99" s="4"/>
      <c r="C99" s="3"/>
      <c r="D99" s="3"/>
      <c r="E99" s="3"/>
      <c r="F99" s="3"/>
      <c r="G99" s="3"/>
      <c r="H99" s="3"/>
      <c r="I99" s="3"/>
      <c r="J99" s="3"/>
      <c r="K99" s="3"/>
      <c r="L99" s="3"/>
      <c r="M99" s="3"/>
      <c r="N99" s="3"/>
      <c r="O99" s="3"/>
      <c r="P99" s="3"/>
      <c r="Q99" s="3"/>
      <c r="R99" s="3"/>
      <c r="S99" s="3"/>
      <c r="T99" s="3"/>
      <c r="U99" s="3"/>
      <c r="V99" s="3"/>
      <c r="W99" s="3"/>
      <c r="X99" s="3"/>
      <c r="Y99" s="3"/>
      <c r="Z99"/>
      <c r="AA99"/>
      <c r="AB99"/>
      <c r="AC99"/>
      <c r="AD99"/>
      <c r="AE99"/>
      <c r="AF99"/>
      <c r="AG99"/>
      <c r="AH99"/>
      <c r="AI99"/>
      <c r="AJ99"/>
      <c r="AK99"/>
    </row>
    <row r="100" spans="1:37" ht="15.75" customHeight="1" x14ac:dyDescent="0.2">
      <c r="A100" s="1"/>
      <c r="B100" s="4"/>
      <c r="C100" s="3"/>
      <c r="D100" s="3"/>
      <c r="E100" s="3"/>
      <c r="F100" s="3"/>
      <c r="G100" s="3"/>
      <c r="H100" s="3"/>
      <c r="I100" s="3"/>
      <c r="J100" s="3"/>
      <c r="K100" s="3"/>
      <c r="L100" s="3"/>
      <c r="M100" s="3"/>
      <c r="N100" s="3"/>
      <c r="O100" s="3"/>
      <c r="P100" s="3"/>
      <c r="Q100" s="3"/>
      <c r="R100" s="3"/>
      <c r="S100" s="3"/>
      <c r="T100" s="3"/>
      <c r="U100" s="3"/>
      <c r="V100" s="3"/>
      <c r="W100" s="3"/>
      <c r="X100" s="3"/>
      <c r="Y100" s="3"/>
      <c r="Z100"/>
      <c r="AA100"/>
      <c r="AB100"/>
      <c r="AC100"/>
      <c r="AD100"/>
      <c r="AE100"/>
      <c r="AF100"/>
      <c r="AG100"/>
      <c r="AH100"/>
      <c r="AI100"/>
      <c r="AJ100"/>
      <c r="AK100"/>
    </row>
    <row r="101" spans="1:37" ht="15.75" customHeight="1" x14ac:dyDescent="0.2">
      <c r="A101" s="1"/>
      <c r="B101" s="4"/>
      <c r="C101" s="3"/>
      <c r="D101" s="15"/>
      <c r="E101" s="3"/>
      <c r="F101" s="3"/>
      <c r="G101" s="3"/>
      <c r="H101" s="3"/>
      <c r="I101" s="3"/>
      <c r="J101" s="3"/>
      <c r="K101" s="3"/>
      <c r="L101" s="3"/>
      <c r="M101" s="3"/>
      <c r="N101" s="3"/>
      <c r="O101" s="3"/>
      <c r="P101" s="3"/>
      <c r="Q101" s="3"/>
      <c r="R101" s="3"/>
      <c r="S101" s="3"/>
      <c r="T101" s="3"/>
      <c r="U101" s="3"/>
      <c r="V101" s="3"/>
      <c r="W101" s="3"/>
      <c r="X101" s="3"/>
      <c r="Y101" s="3"/>
      <c r="Z101"/>
      <c r="AA101"/>
      <c r="AB101"/>
      <c r="AC101"/>
      <c r="AD101"/>
      <c r="AE101"/>
      <c r="AF101"/>
      <c r="AG101"/>
      <c r="AH101"/>
      <c r="AI101"/>
      <c r="AJ101"/>
      <c r="AK101"/>
    </row>
    <row r="102" spans="1:37" ht="15.75" customHeight="1" x14ac:dyDescent="0.2">
      <c r="A102" s="1"/>
      <c r="B102" s="4"/>
      <c r="C102" s="3"/>
      <c r="D102" s="3"/>
      <c r="E102" s="3"/>
      <c r="F102" s="3"/>
      <c r="G102" s="3"/>
      <c r="H102" s="3"/>
      <c r="I102" s="3"/>
      <c r="J102" s="3"/>
      <c r="K102" s="3"/>
      <c r="L102" s="3"/>
      <c r="M102" s="3"/>
      <c r="N102" s="3"/>
      <c r="O102" s="3"/>
      <c r="P102" s="3"/>
      <c r="Q102" s="3"/>
      <c r="R102" s="3"/>
      <c r="S102" s="3"/>
      <c r="T102" s="3"/>
      <c r="U102" s="3"/>
      <c r="V102" s="3"/>
      <c r="W102" s="3"/>
      <c r="X102" s="3"/>
      <c r="Y102" s="3"/>
      <c r="Z102"/>
      <c r="AA102"/>
      <c r="AB102"/>
      <c r="AC102"/>
      <c r="AD102"/>
      <c r="AE102"/>
      <c r="AF102"/>
      <c r="AG102"/>
      <c r="AH102"/>
      <c r="AI102"/>
      <c r="AJ102"/>
      <c r="AK102"/>
    </row>
    <row r="103" spans="1:37" ht="15.75" customHeight="1" x14ac:dyDescent="0.2">
      <c r="A103" s="1"/>
      <c r="B103" s="4"/>
      <c r="C103" s="3"/>
      <c r="D103" s="3"/>
      <c r="E103" s="3"/>
      <c r="F103" s="3"/>
      <c r="G103" s="3"/>
      <c r="H103" s="3"/>
      <c r="I103" s="3"/>
      <c r="J103" s="3"/>
      <c r="K103" s="3"/>
      <c r="L103" s="3"/>
      <c r="M103" s="3"/>
      <c r="N103" s="3"/>
      <c r="O103" s="3"/>
      <c r="P103" s="3"/>
      <c r="Q103" s="3"/>
      <c r="R103" s="3"/>
      <c r="S103" s="3"/>
      <c r="T103" s="3"/>
      <c r="U103" s="3"/>
      <c r="V103" s="3"/>
      <c r="W103" s="3"/>
      <c r="X103" s="3"/>
      <c r="Y103" s="3"/>
      <c r="Z103"/>
      <c r="AA103"/>
      <c r="AB103"/>
      <c r="AC103"/>
      <c r="AD103"/>
      <c r="AE103"/>
      <c r="AF103"/>
      <c r="AG103"/>
      <c r="AH103"/>
      <c r="AI103"/>
      <c r="AJ103"/>
      <c r="AK103"/>
    </row>
    <row r="104" spans="1:37" ht="15.75" customHeight="1" x14ac:dyDescent="0.2">
      <c r="A104" s="1"/>
      <c r="B104" s="4"/>
      <c r="C104" s="3"/>
      <c r="D104" s="3"/>
      <c r="E104" s="3"/>
      <c r="F104" s="3"/>
      <c r="G104" s="3"/>
      <c r="H104" s="3"/>
      <c r="I104" s="3"/>
      <c r="J104" s="3"/>
      <c r="K104" s="3"/>
      <c r="L104" s="3"/>
      <c r="M104" s="3"/>
      <c r="N104" s="3"/>
      <c r="O104" s="3"/>
      <c r="P104" s="3"/>
      <c r="Q104" s="3"/>
      <c r="R104" s="3"/>
      <c r="S104" s="3"/>
      <c r="T104" s="3"/>
      <c r="U104" s="3"/>
      <c r="V104" s="3"/>
      <c r="W104" s="3"/>
      <c r="X104" s="3"/>
      <c r="Y104" s="3"/>
      <c r="Z104"/>
      <c r="AA104"/>
      <c r="AB104"/>
      <c r="AC104"/>
      <c r="AD104"/>
      <c r="AE104"/>
      <c r="AF104"/>
      <c r="AG104"/>
      <c r="AH104"/>
      <c r="AI104"/>
      <c r="AJ104"/>
      <c r="AK104"/>
    </row>
    <row r="105" spans="1:37" ht="15.75" customHeight="1" x14ac:dyDescent="0.2">
      <c r="A105" s="1"/>
      <c r="B105" s="4"/>
      <c r="C105" s="3"/>
      <c r="D105" s="3"/>
      <c r="E105" s="3"/>
      <c r="F105" s="3"/>
      <c r="G105" s="3"/>
      <c r="H105" s="3"/>
      <c r="I105" s="3"/>
      <c r="J105" s="3"/>
      <c r="K105" s="3"/>
      <c r="L105" s="3"/>
      <c r="M105" s="3"/>
      <c r="N105" s="3"/>
      <c r="O105" s="3"/>
      <c r="P105" s="3"/>
      <c r="Q105" s="3"/>
      <c r="R105" s="3"/>
      <c r="S105" s="3"/>
      <c r="T105" s="3"/>
      <c r="U105" s="3"/>
      <c r="V105" s="3"/>
      <c r="W105" s="3"/>
      <c r="X105" s="3"/>
      <c r="Y105" s="3"/>
      <c r="Z105"/>
      <c r="AA105"/>
      <c r="AB105"/>
      <c r="AC105"/>
      <c r="AD105"/>
      <c r="AE105"/>
      <c r="AF105"/>
      <c r="AG105"/>
      <c r="AH105"/>
      <c r="AI105"/>
      <c r="AJ105"/>
      <c r="AK105"/>
    </row>
    <row r="106" spans="1:37" ht="15.75" customHeight="1" x14ac:dyDescent="0.2">
      <c r="A106" s="1"/>
      <c r="B106" s="4"/>
      <c r="C106" s="3"/>
      <c r="D106" s="3"/>
      <c r="E106" s="3"/>
      <c r="F106" s="3"/>
      <c r="G106" s="3"/>
      <c r="H106" s="3"/>
      <c r="I106" s="3"/>
      <c r="J106" s="3"/>
      <c r="K106" s="3"/>
      <c r="L106" s="3"/>
      <c r="M106" s="3"/>
      <c r="N106" s="3"/>
      <c r="O106" s="3"/>
      <c r="P106" s="3"/>
      <c r="Q106" s="3"/>
      <c r="R106" s="3"/>
      <c r="S106" s="3"/>
      <c r="T106" s="3"/>
      <c r="U106" s="3"/>
      <c r="V106" s="3"/>
      <c r="W106" s="3"/>
      <c r="X106" s="3"/>
      <c r="Y106" s="3"/>
      <c r="Z106"/>
      <c r="AA106"/>
      <c r="AB106"/>
      <c r="AC106"/>
      <c r="AD106"/>
      <c r="AE106"/>
      <c r="AF106"/>
      <c r="AG106"/>
      <c r="AH106"/>
      <c r="AI106"/>
      <c r="AJ106"/>
      <c r="AK106"/>
    </row>
    <row r="107" spans="1:37" ht="15.75" customHeight="1" x14ac:dyDescent="0.2">
      <c r="A107" s="1"/>
      <c r="B107" s="4"/>
      <c r="C107" s="3"/>
      <c r="D107" s="3"/>
      <c r="E107" s="3"/>
      <c r="F107" s="3"/>
      <c r="G107" s="3"/>
      <c r="H107" s="3"/>
      <c r="I107" s="3"/>
      <c r="J107" s="3"/>
      <c r="K107" s="3"/>
      <c r="L107" s="3"/>
      <c r="M107" s="3"/>
      <c r="N107" s="3"/>
      <c r="O107" s="3"/>
      <c r="P107" s="3"/>
      <c r="Q107" s="3"/>
      <c r="R107" s="3"/>
      <c r="S107" s="3"/>
      <c r="T107" s="3"/>
      <c r="U107" s="3"/>
      <c r="V107" s="3"/>
      <c r="W107" s="3"/>
      <c r="X107" s="3"/>
      <c r="Y107" s="3"/>
      <c r="Z107"/>
      <c r="AA107"/>
      <c r="AB107"/>
      <c r="AC107"/>
      <c r="AD107"/>
      <c r="AE107"/>
      <c r="AF107"/>
      <c r="AG107"/>
      <c r="AH107"/>
      <c r="AI107"/>
      <c r="AJ107"/>
      <c r="AK107"/>
    </row>
    <row r="108" spans="1:37" ht="15.75" customHeight="1" x14ac:dyDescent="0.2">
      <c r="A108" s="1"/>
      <c r="B108" s="4"/>
      <c r="C108" s="3"/>
      <c r="D108" s="3"/>
      <c r="E108" s="3"/>
      <c r="F108" s="3"/>
      <c r="G108" s="3"/>
      <c r="H108" s="3"/>
      <c r="I108" s="3"/>
      <c r="J108" s="3"/>
      <c r="K108" s="3"/>
      <c r="L108" s="3"/>
      <c r="M108" s="3"/>
      <c r="N108" s="3"/>
      <c r="O108" s="3"/>
      <c r="P108" s="3"/>
      <c r="Q108" s="3"/>
      <c r="R108" s="3"/>
      <c r="S108" s="3"/>
      <c r="T108" s="3"/>
      <c r="U108" s="3"/>
      <c r="V108" s="3"/>
      <c r="W108" s="3"/>
      <c r="X108" s="3"/>
      <c r="Y108" s="3"/>
      <c r="Z108"/>
      <c r="AA108"/>
      <c r="AB108"/>
      <c r="AC108"/>
      <c r="AD108"/>
      <c r="AE108"/>
      <c r="AF108"/>
      <c r="AG108"/>
      <c r="AH108"/>
      <c r="AI108"/>
      <c r="AJ108"/>
      <c r="AK108"/>
    </row>
    <row r="109" spans="1:37" ht="15.75" customHeight="1" x14ac:dyDescent="0.2">
      <c r="A109" s="1"/>
      <c r="B109" s="4"/>
      <c r="C109" s="3"/>
      <c r="D109" s="3"/>
      <c r="E109" s="3"/>
      <c r="F109" s="3"/>
      <c r="G109" s="3"/>
      <c r="H109" s="3"/>
      <c r="I109" s="3"/>
      <c r="J109" s="3"/>
      <c r="K109" s="3"/>
      <c r="L109" s="3"/>
      <c r="M109" s="3"/>
      <c r="N109" s="3"/>
      <c r="O109" s="3"/>
      <c r="P109" s="3"/>
      <c r="Q109" s="3"/>
      <c r="R109" s="3"/>
      <c r="S109" s="3"/>
      <c r="T109" s="3"/>
      <c r="U109" s="3"/>
      <c r="V109" s="3"/>
      <c r="W109" s="3"/>
      <c r="X109" s="3"/>
      <c r="Y109" s="3"/>
      <c r="Z109"/>
      <c r="AA109"/>
      <c r="AB109"/>
      <c r="AC109"/>
      <c r="AD109"/>
      <c r="AE109"/>
      <c r="AF109"/>
      <c r="AG109"/>
      <c r="AH109"/>
      <c r="AI109"/>
      <c r="AJ109"/>
      <c r="AK109"/>
    </row>
    <row r="110" spans="1:37" ht="15.75" customHeight="1" x14ac:dyDescent="0.2">
      <c r="A110" s="1"/>
      <c r="B110" s="4"/>
      <c r="C110" s="3"/>
      <c r="D110" s="3"/>
      <c r="E110" s="3"/>
      <c r="F110" s="3"/>
      <c r="G110" s="3"/>
      <c r="H110" s="3"/>
      <c r="I110" s="3"/>
      <c r="J110" s="3"/>
      <c r="K110" s="3"/>
      <c r="L110" s="3"/>
      <c r="M110" s="3"/>
      <c r="N110" s="3"/>
      <c r="O110" s="3"/>
      <c r="P110" s="3"/>
      <c r="Q110" s="3"/>
      <c r="R110" s="3"/>
      <c r="S110" s="3"/>
      <c r="T110" s="3"/>
      <c r="U110" s="3"/>
      <c r="V110" s="3"/>
      <c r="W110" s="3"/>
      <c r="X110" s="3"/>
      <c r="Y110" s="3"/>
      <c r="Z110"/>
      <c r="AA110"/>
      <c r="AB110"/>
      <c r="AC110"/>
      <c r="AD110"/>
      <c r="AE110"/>
      <c r="AF110"/>
      <c r="AG110"/>
      <c r="AH110"/>
      <c r="AI110"/>
      <c r="AJ110"/>
      <c r="AK110"/>
    </row>
    <row r="111" spans="1:37" ht="15.75" customHeight="1" x14ac:dyDescent="0.2">
      <c r="A111" s="1"/>
      <c r="B111" s="4"/>
      <c r="C111" s="3"/>
      <c r="D111" s="3"/>
      <c r="E111" s="3"/>
      <c r="F111" s="3"/>
      <c r="G111" s="3"/>
      <c r="H111" s="3"/>
      <c r="I111" s="3"/>
      <c r="J111" s="3"/>
      <c r="K111" s="3"/>
      <c r="L111" s="3"/>
      <c r="M111" s="3"/>
      <c r="N111" s="3"/>
      <c r="O111" s="3"/>
      <c r="P111" s="3"/>
      <c r="Q111" s="3"/>
      <c r="R111" s="3"/>
      <c r="S111" s="3"/>
      <c r="T111" s="3"/>
      <c r="U111" s="3"/>
      <c r="V111" s="3"/>
      <c r="W111" s="3"/>
      <c r="X111" s="3"/>
      <c r="Y111" s="3"/>
      <c r="Z111"/>
      <c r="AA111"/>
      <c r="AB111"/>
      <c r="AC111"/>
      <c r="AD111"/>
      <c r="AE111"/>
      <c r="AF111"/>
      <c r="AG111"/>
      <c r="AH111"/>
      <c r="AI111"/>
      <c r="AJ111"/>
      <c r="AK111"/>
    </row>
    <row r="112" spans="1:37" ht="15.75" customHeight="1" x14ac:dyDescent="0.2">
      <c r="A112" s="1"/>
      <c r="B112" s="4"/>
      <c r="C112" s="3"/>
      <c r="D112" s="3"/>
      <c r="E112" s="3"/>
      <c r="F112" s="3"/>
      <c r="G112" s="3"/>
      <c r="H112" s="3"/>
      <c r="I112" s="3"/>
      <c r="J112" s="3"/>
      <c r="K112" s="3"/>
      <c r="L112" s="3"/>
      <c r="M112" s="3"/>
      <c r="N112" s="3"/>
      <c r="O112" s="3"/>
      <c r="P112" s="3"/>
      <c r="Q112" s="3"/>
      <c r="R112" s="3"/>
      <c r="S112" s="3"/>
      <c r="T112" s="3"/>
      <c r="U112" s="3"/>
      <c r="V112" s="3"/>
      <c r="W112" s="3"/>
      <c r="X112" s="3"/>
      <c r="Y112" s="3"/>
      <c r="Z112"/>
      <c r="AA112"/>
      <c r="AB112"/>
      <c r="AC112"/>
      <c r="AD112"/>
      <c r="AE112"/>
      <c r="AF112"/>
      <c r="AG112"/>
      <c r="AH112"/>
      <c r="AI112"/>
      <c r="AJ112"/>
      <c r="AK112"/>
    </row>
    <row r="113" spans="1:37" ht="15.75" customHeight="1" x14ac:dyDescent="0.2">
      <c r="A113" s="1"/>
      <c r="B113" s="4"/>
      <c r="C113" s="3"/>
      <c r="D113" s="3"/>
      <c r="E113" s="3"/>
      <c r="F113" s="3"/>
      <c r="G113" s="3"/>
      <c r="H113" s="3"/>
      <c r="I113" s="3"/>
      <c r="J113" s="3"/>
      <c r="K113" s="3"/>
      <c r="L113" s="3"/>
      <c r="M113" s="3"/>
      <c r="N113" s="3"/>
      <c r="O113" s="3"/>
      <c r="P113" s="3"/>
      <c r="Q113" s="3"/>
      <c r="R113" s="3"/>
      <c r="S113" s="3"/>
      <c r="T113" s="3"/>
      <c r="U113" s="3"/>
      <c r="V113" s="3"/>
      <c r="W113" s="3"/>
      <c r="X113" s="3"/>
      <c r="Y113" s="3"/>
      <c r="Z113"/>
      <c r="AA113"/>
      <c r="AB113"/>
      <c r="AC113"/>
      <c r="AD113"/>
      <c r="AE113"/>
      <c r="AF113"/>
      <c r="AG113"/>
      <c r="AH113"/>
      <c r="AI113"/>
      <c r="AJ113"/>
      <c r="AK113"/>
    </row>
    <row r="114" spans="1:37" ht="15.75" customHeight="1" x14ac:dyDescent="0.2">
      <c r="A114" s="1"/>
      <c r="B114" s="4"/>
      <c r="C114" s="3"/>
      <c r="D114" s="3"/>
      <c r="E114" s="3"/>
      <c r="F114" s="3"/>
      <c r="G114" s="3"/>
      <c r="H114" s="3"/>
      <c r="I114" s="3"/>
      <c r="J114" s="3"/>
      <c r="K114" s="3"/>
      <c r="L114" s="3"/>
      <c r="M114" s="3"/>
      <c r="N114" s="3"/>
      <c r="O114" s="3"/>
      <c r="P114" s="3"/>
      <c r="Q114" s="3"/>
      <c r="R114" s="3"/>
      <c r="S114" s="3"/>
      <c r="T114" s="3"/>
      <c r="U114" s="3"/>
      <c r="V114" s="3"/>
      <c r="W114" s="3"/>
      <c r="X114" s="3"/>
      <c r="Y114" s="3"/>
      <c r="Z114"/>
      <c r="AA114"/>
      <c r="AB114"/>
      <c r="AC114"/>
      <c r="AD114"/>
      <c r="AE114"/>
      <c r="AF114"/>
      <c r="AG114"/>
      <c r="AH114"/>
      <c r="AI114"/>
      <c r="AJ114"/>
      <c r="AK114"/>
    </row>
    <row r="115" spans="1:37" ht="15.75" customHeight="1" x14ac:dyDescent="0.2">
      <c r="A115" s="1"/>
      <c r="B115" s="4"/>
      <c r="C115" s="3"/>
      <c r="D115" s="3"/>
      <c r="E115" s="3"/>
      <c r="F115" s="3"/>
      <c r="G115" s="3"/>
      <c r="H115" s="3"/>
      <c r="I115" s="3"/>
      <c r="J115" s="3"/>
      <c r="K115" s="3"/>
      <c r="L115" s="3"/>
      <c r="M115" s="3"/>
      <c r="N115" s="3"/>
      <c r="O115" s="3"/>
      <c r="P115" s="3"/>
      <c r="Q115" s="3"/>
      <c r="R115" s="3"/>
      <c r="S115" s="3"/>
      <c r="T115" s="3"/>
      <c r="U115" s="3"/>
      <c r="V115" s="3"/>
      <c r="W115" s="3"/>
      <c r="X115" s="3"/>
      <c r="Y115" s="3"/>
      <c r="Z115"/>
      <c r="AA115"/>
      <c r="AB115"/>
      <c r="AC115"/>
      <c r="AD115"/>
      <c r="AE115"/>
      <c r="AF115"/>
      <c r="AG115"/>
      <c r="AH115"/>
      <c r="AI115"/>
      <c r="AJ115"/>
      <c r="AK115"/>
    </row>
    <row r="116" spans="1:37" ht="15.75" customHeight="1" x14ac:dyDescent="0.2">
      <c r="A116" s="1"/>
      <c r="B116" s="4"/>
      <c r="C116" s="3"/>
      <c r="D116" s="3"/>
      <c r="E116" s="3"/>
      <c r="F116" s="3"/>
      <c r="G116" s="3"/>
      <c r="H116" s="3"/>
      <c r="I116" s="3"/>
      <c r="J116" s="3"/>
      <c r="K116" s="3"/>
      <c r="L116" s="3"/>
      <c r="M116" s="3"/>
      <c r="N116" s="3"/>
      <c r="O116" s="3"/>
      <c r="P116" s="3"/>
      <c r="Q116" s="3"/>
      <c r="R116" s="3"/>
      <c r="S116" s="3"/>
      <c r="T116" s="3"/>
      <c r="U116" s="3"/>
      <c r="V116" s="3"/>
      <c r="W116" s="3"/>
      <c r="X116" s="3"/>
      <c r="Y116" s="3"/>
      <c r="Z116"/>
      <c r="AA116"/>
      <c r="AB116"/>
      <c r="AC116"/>
      <c r="AD116"/>
      <c r="AE116"/>
      <c r="AF116"/>
      <c r="AG116"/>
      <c r="AH116"/>
      <c r="AI116"/>
      <c r="AJ116"/>
      <c r="AK116"/>
    </row>
    <row r="117" spans="1:37" ht="15.75" customHeight="1" x14ac:dyDescent="0.2">
      <c r="A117" s="1"/>
      <c r="B117" s="4"/>
      <c r="C117" s="3"/>
      <c r="D117" s="3"/>
      <c r="E117" s="3"/>
      <c r="F117" s="3"/>
      <c r="G117" s="3"/>
      <c r="H117" s="3"/>
      <c r="I117" s="3"/>
      <c r="J117" s="3"/>
      <c r="K117" s="3"/>
      <c r="L117" s="3"/>
      <c r="M117" s="3"/>
      <c r="N117" s="3"/>
      <c r="O117" s="3"/>
      <c r="P117" s="3"/>
      <c r="Q117" s="3"/>
      <c r="R117" s="3"/>
      <c r="S117" s="3"/>
      <c r="T117" s="3"/>
      <c r="U117" s="3"/>
      <c r="V117" s="3"/>
      <c r="W117" s="3"/>
      <c r="X117" s="3"/>
      <c r="Y117" s="3"/>
      <c r="Z117"/>
      <c r="AA117"/>
      <c r="AB117"/>
      <c r="AC117"/>
      <c r="AD117"/>
      <c r="AE117"/>
      <c r="AF117"/>
      <c r="AG117"/>
      <c r="AH117"/>
      <c r="AI117"/>
      <c r="AJ117"/>
      <c r="AK117"/>
    </row>
    <row r="118" spans="1:37" ht="15.75" customHeight="1" x14ac:dyDescent="0.2">
      <c r="A118" s="1"/>
      <c r="B118" s="4"/>
      <c r="C118" s="3"/>
      <c r="D118" s="3"/>
      <c r="E118" s="3"/>
      <c r="F118" s="3"/>
      <c r="G118" s="3"/>
      <c r="H118" s="3"/>
      <c r="I118" s="3"/>
      <c r="J118" s="3"/>
      <c r="K118" s="3"/>
      <c r="L118" s="3"/>
      <c r="M118" s="3"/>
      <c r="N118" s="3"/>
      <c r="O118" s="3"/>
      <c r="P118" s="3"/>
      <c r="Q118" s="3"/>
      <c r="R118" s="3"/>
      <c r="S118" s="3"/>
      <c r="T118" s="3"/>
      <c r="U118" s="3"/>
      <c r="V118" s="3"/>
      <c r="W118" s="3"/>
      <c r="X118" s="3"/>
      <c r="Y118" s="3"/>
      <c r="Z118"/>
      <c r="AA118"/>
      <c r="AB118"/>
      <c r="AC118"/>
      <c r="AD118"/>
      <c r="AE118"/>
      <c r="AF118"/>
      <c r="AG118"/>
      <c r="AH118"/>
      <c r="AI118"/>
      <c r="AJ118"/>
      <c r="AK118"/>
    </row>
    <row r="119" spans="1:37" ht="15.75" customHeight="1" x14ac:dyDescent="0.2">
      <c r="A119" s="1"/>
      <c r="B119" s="4"/>
      <c r="C119" s="3"/>
      <c r="D119" s="3"/>
      <c r="E119" s="3"/>
      <c r="F119" s="3"/>
      <c r="G119" s="3"/>
      <c r="H119" s="3"/>
      <c r="I119" s="3"/>
      <c r="J119" s="3"/>
      <c r="K119" s="3"/>
      <c r="L119" s="3"/>
      <c r="M119" s="3"/>
      <c r="N119" s="3"/>
      <c r="O119" s="3"/>
      <c r="P119" s="3"/>
      <c r="Q119" s="3"/>
      <c r="R119" s="3"/>
      <c r="S119" s="3"/>
      <c r="T119" s="3"/>
      <c r="U119" s="3"/>
      <c r="V119" s="3"/>
      <c r="W119" s="3"/>
      <c r="X119" s="3"/>
      <c r="Y119" s="3"/>
      <c r="Z119"/>
      <c r="AA119"/>
      <c r="AB119"/>
      <c r="AC119"/>
      <c r="AD119"/>
      <c r="AE119"/>
      <c r="AF119"/>
      <c r="AG119"/>
      <c r="AH119"/>
      <c r="AI119"/>
      <c r="AJ119"/>
      <c r="AK119"/>
    </row>
    <row r="120" spans="1:37" ht="15.75" customHeight="1" x14ac:dyDescent="0.2">
      <c r="A120" s="1"/>
      <c r="B120" s="4"/>
      <c r="C120" s="3"/>
      <c r="D120" s="3"/>
      <c r="E120" s="3"/>
      <c r="F120" s="3"/>
      <c r="G120" s="3"/>
      <c r="H120" s="3"/>
      <c r="I120" s="3"/>
      <c r="J120" s="3"/>
      <c r="K120" s="3"/>
      <c r="L120" s="3"/>
      <c r="M120" s="3"/>
      <c r="N120" s="3"/>
      <c r="O120" s="3"/>
      <c r="P120" s="3"/>
      <c r="Q120" s="3"/>
      <c r="R120" s="3"/>
      <c r="S120" s="3"/>
      <c r="T120" s="3"/>
      <c r="U120" s="3"/>
      <c r="V120" s="3"/>
      <c r="W120" s="3"/>
      <c r="X120" s="3"/>
      <c r="Y120" s="3"/>
      <c r="Z120"/>
      <c r="AA120"/>
      <c r="AB120"/>
      <c r="AC120"/>
      <c r="AD120"/>
      <c r="AE120"/>
      <c r="AF120"/>
      <c r="AG120"/>
      <c r="AH120"/>
      <c r="AI120"/>
      <c r="AJ120"/>
      <c r="AK120"/>
    </row>
    <row r="121" spans="1:37" ht="15.75" customHeight="1" x14ac:dyDescent="0.2">
      <c r="A121" s="1"/>
      <c r="B121" s="4"/>
      <c r="C121" s="3"/>
      <c r="D121" s="3"/>
      <c r="E121" s="3"/>
      <c r="F121" s="3"/>
      <c r="G121" s="3"/>
      <c r="H121" s="3"/>
      <c r="I121" s="3"/>
      <c r="J121" s="3"/>
      <c r="K121" s="3"/>
      <c r="L121" s="3"/>
      <c r="M121" s="3"/>
      <c r="N121" s="3"/>
      <c r="O121" s="3"/>
      <c r="P121" s="3"/>
      <c r="Q121" s="3"/>
      <c r="R121" s="3"/>
      <c r="S121" s="3"/>
      <c r="T121" s="3"/>
      <c r="U121" s="3"/>
      <c r="V121" s="3"/>
      <c r="W121" s="3"/>
      <c r="X121" s="3"/>
      <c r="Y121" s="3"/>
      <c r="Z121"/>
      <c r="AA121"/>
      <c r="AB121"/>
      <c r="AC121"/>
      <c r="AD121"/>
      <c r="AE121"/>
      <c r="AF121"/>
      <c r="AG121"/>
      <c r="AH121"/>
      <c r="AI121"/>
      <c r="AJ121"/>
      <c r="AK121"/>
    </row>
    <row r="122" spans="1:37" ht="15.75" customHeight="1" x14ac:dyDescent="0.2">
      <c r="A122" s="1"/>
      <c r="B122" s="4"/>
      <c r="C122" s="3"/>
      <c r="D122" s="3"/>
      <c r="E122" s="3"/>
      <c r="F122" s="3"/>
      <c r="G122" s="3"/>
      <c r="H122" s="3"/>
      <c r="I122" s="3"/>
      <c r="J122" s="3"/>
      <c r="K122" s="3"/>
      <c r="L122" s="3"/>
      <c r="M122" s="3"/>
      <c r="N122" s="3"/>
      <c r="O122" s="3"/>
      <c r="P122" s="3"/>
      <c r="Q122" s="3"/>
      <c r="R122" s="3"/>
      <c r="S122" s="3"/>
      <c r="T122" s="3"/>
      <c r="U122" s="3"/>
      <c r="V122" s="3"/>
      <c r="W122" s="3"/>
      <c r="X122" s="3"/>
      <c r="Y122" s="3"/>
      <c r="Z122"/>
      <c r="AA122"/>
      <c r="AB122"/>
      <c r="AC122"/>
      <c r="AD122"/>
      <c r="AE122"/>
      <c r="AF122"/>
      <c r="AG122"/>
      <c r="AH122"/>
      <c r="AI122"/>
      <c r="AJ122"/>
      <c r="AK122"/>
    </row>
    <row r="123" spans="1:37" ht="15.75" customHeight="1" x14ac:dyDescent="0.2">
      <c r="A123" s="1"/>
      <c r="B123" s="4"/>
      <c r="C123" s="3"/>
      <c r="D123" s="3"/>
      <c r="E123" s="3"/>
      <c r="F123" s="3"/>
      <c r="G123" s="3"/>
      <c r="H123" s="3"/>
      <c r="I123" s="3"/>
      <c r="J123" s="3"/>
      <c r="K123" s="3"/>
      <c r="L123" s="3"/>
      <c r="M123" s="3"/>
      <c r="N123" s="3"/>
      <c r="O123" s="3"/>
      <c r="P123" s="3"/>
      <c r="Q123" s="3"/>
      <c r="R123" s="3"/>
      <c r="S123" s="3"/>
      <c r="T123" s="3"/>
      <c r="U123" s="3"/>
      <c r="V123" s="3"/>
      <c r="W123" s="3"/>
      <c r="X123" s="3"/>
      <c r="Y123" s="3"/>
      <c r="Z123"/>
      <c r="AA123"/>
      <c r="AB123"/>
      <c r="AC123"/>
      <c r="AD123"/>
      <c r="AE123"/>
      <c r="AF123"/>
      <c r="AG123"/>
      <c r="AH123"/>
      <c r="AI123"/>
      <c r="AJ123"/>
      <c r="AK123"/>
    </row>
    <row r="124" spans="1:37" ht="15.75" customHeight="1" x14ac:dyDescent="0.2">
      <c r="A124" s="1"/>
      <c r="B124" s="4"/>
      <c r="C124" s="3"/>
      <c r="D124" s="3"/>
      <c r="E124" s="3"/>
      <c r="F124" s="3"/>
      <c r="G124" s="3"/>
      <c r="H124" s="3"/>
      <c r="I124" s="3"/>
      <c r="J124" s="3"/>
      <c r="K124" s="3"/>
      <c r="L124" s="3"/>
      <c r="M124" s="3"/>
      <c r="N124" s="3"/>
      <c r="O124" s="3"/>
      <c r="P124" s="3"/>
      <c r="Q124" s="3"/>
      <c r="R124" s="3"/>
      <c r="S124" s="3"/>
      <c r="T124" s="3"/>
      <c r="U124" s="3"/>
      <c r="V124" s="3"/>
      <c r="W124" s="3"/>
      <c r="X124" s="3"/>
      <c r="Y124" s="3"/>
      <c r="Z124"/>
      <c r="AA124"/>
      <c r="AB124"/>
      <c r="AC124"/>
      <c r="AD124"/>
      <c r="AE124"/>
      <c r="AF124"/>
      <c r="AG124"/>
      <c r="AH124"/>
      <c r="AI124"/>
      <c r="AJ124"/>
      <c r="AK124"/>
    </row>
    <row r="125" spans="1:37" ht="15.75" customHeight="1" x14ac:dyDescent="0.2">
      <c r="A125" s="1"/>
      <c r="B125" s="4"/>
      <c r="C125" s="3"/>
      <c r="D125" s="3"/>
      <c r="E125" s="3"/>
      <c r="F125" s="3"/>
      <c r="G125" s="3"/>
      <c r="H125" s="3"/>
      <c r="I125" s="3"/>
      <c r="J125" s="3"/>
      <c r="K125" s="3"/>
      <c r="L125" s="3"/>
      <c r="M125" s="3"/>
      <c r="N125" s="3"/>
      <c r="O125" s="3"/>
      <c r="P125" s="3"/>
      <c r="Q125" s="3"/>
      <c r="R125" s="3"/>
      <c r="S125" s="3"/>
      <c r="T125" s="3"/>
      <c r="U125" s="3"/>
      <c r="V125" s="3"/>
      <c r="W125" s="3"/>
      <c r="X125" s="3"/>
      <c r="Y125" s="3"/>
      <c r="Z125"/>
      <c r="AA125"/>
      <c r="AB125"/>
      <c r="AC125"/>
      <c r="AD125"/>
      <c r="AE125"/>
      <c r="AF125"/>
      <c r="AG125"/>
      <c r="AH125"/>
      <c r="AI125"/>
      <c r="AJ125"/>
      <c r="AK125"/>
    </row>
    <row r="126" spans="1:37" ht="15.75" customHeight="1" x14ac:dyDescent="0.2">
      <c r="A126" s="1"/>
      <c r="B126" s="4"/>
      <c r="C126" s="3"/>
      <c r="D126" s="3"/>
      <c r="E126" s="3"/>
      <c r="F126" s="3"/>
      <c r="G126" s="3"/>
      <c r="H126" s="3"/>
      <c r="I126" s="3"/>
      <c r="J126" s="3"/>
      <c r="K126" s="3"/>
      <c r="L126" s="3"/>
      <c r="M126" s="3"/>
      <c r="N126" s="3"/>
      <c r="O126" s="3"/>
      <c r="P126" s="3"/>
      <c r="Q126" s="3"/>
      <c r="R126" s="3"/>
      <c r="S126" s="3"/>
      <c r="T126" s="3"/>
      <c r="U126" s="3"/>
      <c r="V126" s="3"/>
      <c r="W126" s="3"/>
      <c r="X126" s="3"/>
      <c r="Y126" s="3"/>
      <c r="Z126"/>
      <c r="AA126"/>
      <c r="AB126"/>
      <c r="AC126"/>
      <c r="AD126"/>
      <c r="AE126"/>
      <c r="AF126"/>
      <c r="AG126"/>
      <c r="AH126"/>
      <c r="AI126"/>
      <c r="AJ126"/>
      <c r="AK126"/>
    </row>
    <row r="127" spans="1:37" ht="15.75" customHeight="1" x14ac:dyDescent="0.2">
      <c r="A127" s="1"/>
      <c r="B127" s="4"/>
      <c r="C127" s="3"/>
      <c r="D127" s="3"/>
      <c r="E127" s="3"/>
      <c r="F127" s="3"/>
      <c r="G127" s="3"/>
      <c r="H127" s="3"/>
      <c r="I127" s="3"/>
      <c r="J127" s="3"/>
      <c r="K127" s="3"/>
      <c r="L127" s="3"/>
      <c r="M127" s="3"/>
      <c r="N127" s="3"/>
      <c r="O127" s="3"/>
      <c r="P127" s="3"/>
      <c r="Q127" s="3"/>
      <c r="R127" s="3"/>
      <c r="S127" s="3"/>
      <c r="T127" s="3"/>
      <c r="U127" s="3"/>
      <c r="V127" s="3"/>
      <c r="W127" s="3"/>
      <c r="X127" s="3"/>
      <c r="Y127" s="3"/>
      <c r="Z127"/>
      <c r="AA127"/>
      <c r="AB127"/>
      <c r="AC127"/>
      <c r="AD127"/>
      <c r="AE127"/>
      <c r="AF127"/>
      <c r="AG127"/>
      <c r="AH127"/>
      <c r="AI127"/>
      <c r="AJ127"/>
      <c r="AK127"/>
    </row>
    <row r="128" spans="1:37" ht="15.75" customHeight="1" x14ac:dyDescent="0.2">
      <c r="A128" s="1"/>
      <c r="B128" s="4"/>
      <c r="C128" s="3"/>
      <c r="D128" s="3"/>
      <c r="E128" s="3"/>
      <c r="F128" s="3"/>
      <c r="G128" s="3"/>
      <c r="H128" s="3"/>
      <c r="I128" s="3"/>
      <c r="J128" s="3"/>
      <c r="K128" s="3"/>
      <c r="L128" s="3"/>
      <c r="M128" s="3"/>
      <c r="N128" s="3"/>
      <c r="O128" s="3"/>
      <c r="P128" s="3"/>
      <c r="Q128" s="3"/>
      <c r="R128" s="3"/>
      <c r="S128" s="3"/>
      <c r="T128" s="3"/>
      <c r="U128" s="3"/>
      <c r="V128" s="3"/>
      <c r="W128" s="3"/>
      <c r="X128" s="3"/>
      <c r="Y128" s="3"/>
      <c r="Z128"/>
      <c r="AA128"/>
      <c r="AB128"/>
      <c r="AC128"/>
      <c r="AD128"/>
      <c r="AE128"/>
      <c r="AF128"/>
      <c r="AG128"/>
      <c r="AH128"/>
      <c r="AI128"/>
      <c r="AJ128"/>
      <c r="AK128"/>
    </row>
    <row r="129" spans="1:37" ht="15.75" customHeight="1" x14ac:dyDescent="0.2">
      <c r="A129" s="1"/>
      <c r="B129" s="4"/>
      <c r="C129" s="3"/>
      <c r="D129" s="3"/>
      <c r="E129" s="3"/>
      <c r="F129" s="3"/>
      <c r="G129" s="3"/>
      <c r="H129" s="3"/>
      <c r="I129" s="3"/>
      <c r="J129" s="3"/>
      <c r="K129" s="3"/>
      <c r="L129" s="3"/>
      <c r="M129" s="3"/>
      <c r="N129" s="3"/>
      <c r="O129" s="3"/>
      <c r="P129" s="3"/>
      <c r="Q129" s="3"/>
      <c r="R129" s="3"/>
      <c r="S129" s="3"/>
      <c r="T129" s="3"/>
      <c r="U129" s="3"/>
      <c r="V129" s="3"/>
      <c r="W129" s="3"/>
      <c r="X129" s="3"/>
      <c r="Y129" s="3"/>
      <c r="Z129"/>
      <c r="AA129"/>
      <c r="AB129"/>
      <c r="AC129"/>
      <c r="AD129"/>
      <c r="AE129"/>
      <c r="AF129"/>
      <c r="AG129"/>
      <c r="AH129"/>
      <c r="AI129"/>
      <c r="AJ129"/>
      <c r="AK129"/>
    </row>
    <row r="130" spans="1:37" ht="15.75" customHeight="1" x14ac:dyDescent="0.2">
      <c r="A130" s="1"/>
      <c r="B130" s="4"/>
      <c r="C130" s="3"/>
      <c r="D130" s="3"/>
      <c r="E130" s="3"/>
      <c r="F130" s="3"/>
      <c r="G130" s="3"/>
      <c r="H130" s="3"/>
      <c r="I130" s="3"/>
      <c r="J130" s="3"/>
      <c r="K130" s="3"/>
      <c r="L130" s="3"/>
      <c r="M130" s="3"/>
      <c r="N130" s="3"/>
      <c r="O130" s="3"/>
      <c r="P130" s="3"/>
      <c r="Q130" s="3"/>
      <c r="R130" s="3"/>
      <c r="S130" s="3"/>
      <c r="T130" s="3"/>
      <c r="U130" s="3"/>
      <c r="V130" s="3"/>
      <c r="W130" s="3"/>
      <c r="X130" s="3"/>
      <c r="Y130" s="3"/>
      <c r="Z130"/>
      <c r="AA130"/>
      <c r="AB130"/>
      <c r="AC130"/>
      <c r="AD130"/>
      <c r="AE130"/>
      <c r="AF130"/>
      <c r="AG130"/>
      <c r="AH130"/>
      <c r="AI130"/>
      <c r="AJ130"/>
      <c r="AK130"/>
    </row>
    <row r="131" spans="1:37" ht="15.75" customHeight="1" x14ac:dyDescent="0.2">
      <c r="A131" s="1"/>
      <c r="B131" s="4"/>
      <c r="C131" s="3"/>
      <c r="D131" s="3"/>
      <c r="E131" s="3"/>
      <c r="F131" s="3"/>
      <c r="G131" s="3"/>
      <c r="H131" s="3"/>
      <c r="I131" s="3"/>
      <c r="J131" s="3"/>
      <c r="K131" s="3"/>
      <c r="L131" s="3"/>
      <c r="M131" s="3"/>
      <c r="N131" s="3"/>
      <c r="O131" s="3"/>
      <c r="P131" s="3"/>
      <c r="Q131" s="3"/>
      <c r="R131" s="3"/>
      <c r="S131" s="3"/>
      <c r="T131" s="3"/>
      <c r="U131" s="3"/>
      <c r="V131" s="3"/>
      <c r="W131" s="3"/>
      <c r="X131" s="3"/>
      <c r="Y131" s="3"/>
      <c r="Z131"/>
      <c r="AA131"/>
      <c r="AB131"/>
      <c r="AC131"/>
      <c r="AD131"/>
      <c r="AE131"/>
      <c r="AF131"/>
      <c r="AG131"/>
      <c r="AH131"/>
      <c r="AI131"/>
      <c r="AJ131"/>
      <c r="AK131"/>
    </row>
    <row r="132" spans="1:37" ht="15.75" customHeight="1" x14ac:dyDescent="0.2">
      <c r="A132" s="1"/>
      <c r="B132" s="4"/>
      <c r="C132" s="3"/>
      <c r="D132" s="3"/>
      <c r="E132" s="3"/>
      <c r="F132" s="3"/>
      <c r="G132" s="3"/>
      <c r="H132" s="3"/>
      <c r="I132" s="3"/>
      <c r="J132" s="3"/>
      <c r="K132" s="3"/>
      <c r="L132" s="3"/>
      <c r="M132" s="3"/>
      <c r="N132" s="3"/>
      <c r="O132" s="3"/>
      <c r="P132" s="3"/>
      <c r="Q132" s="3"/>
      <c r="R132" s="3"/>
      <c r="S132" s="3"/>
      <c r="T132" s="3"/>
      <c r="U132" s="3"/>
      <c r="V132" s="3"/>
      <c r="W132" s="3"/>
      <c r="X132" s="3"/>
      <c r="Y132" s="3"/>
      <c r="Z132"/>
      <c r="AA132"/>
      <c r="AB132"/>
      <c r="AC132"/>
      <c r="AD132"/>
      <c r="AE132"/>
      <c r="AF132"/>
      <c r="AG132"/>
      <c r="AH132"/>
      <c r="AI132"/>
      <c r="AJ132"/>
      <c r="AK132"/>
    </row>
    <row r="133" spans="1:37" ht="15.75" customHeight="1" x14ac:dyDescent="0.2">
      <c r="A133" s="1"/>
      <c r="B133" s="4"/>
      <c r="C133" s="3"/>
      <c r="D133" s="3"/>
      <c r="E133" s="3"/>
      <c r="F133" s="3"/>
      <c r="G133" s="3"/>
      <c r="H133" s="3"/>
      <c r="I133" s="3"/>
      <c r="J133" s="3"/>
      <c r="K133" s="3"/>
      <c r="L133" s="3"/>
      <c r="M133" s="3"/>
      <c r="N133" s="3"/>
      <c r="O133" s="3"/>
      <c r="P133" s="3"/>
      <c r="Q133" s="3"/>
      <c r="R133" s="3"/>
      <c r="S133" s="3"/>
      <c r="T133" s="3"/>
      <c r="U133" s="3"/>
      <c r="V133" s="3"/>
      <c r="W133" s="3"/>
      <c r="X133" s="3"/>
      <c r="Y133" s="3"/>
      <c r="Z133"/>
      <c r="AA133"/>
      <c r="AB133"/>
      <c r="AC133"/>
      <c r="AD133"/>
      <c r="AE133"/>
      <c r="AF133"/>
      <c r="AG133"/>
      <c r="AH133"/>
      <c r="AI133"/>
      <c r="AJ133"/>
      <c r="AK133"/>
    </row>
    <row r="134" spans="1:37" ht="15.75" customHeight="1" x14ac:dyDescent="0.2">
      <c r="A134" s="1"/>
      <c r="B134" s="4"/>
      <c r="C134" s="3"/>
      <c r="D134" s="3"/>
      <c r="E134" s="3"/>
      <c r="F134" s="3"/>
      <c r="G134" s="3"/>
      <c r="H134" s="3"/>
      <c r="I134" s="3"/>
      <c r="J134" s="3"/>
      <c r="K134" s="3"/>
      <c r="L134" s="3"/>
      <c r="M134" s="3"/>
      <c r="N134" s="3"/>
      <c r="O134" s="3"/>
      <c r="P134" s="3"/>
      <c r="Q134" s="3"/>
      <c r="R134" s="3"/>
      <c r="S134" s="3"/>
      <c r="T134" s="3"/>
      <c r="U134" s="3"/>
      <c r="V134" s="3"/>
      <c r="W134" s="3"/>
      <c r="X134" s="3"/>
      <c r="Y134" s="3"/>
      <c r="Z134"/>
      <c r="AA134"/>
      <c r="AB134"/>
      <c r="AC134"/>
      <c r="AD134"/>
      <c r="AE134"/>
      <c r="AF134"/>
      <c r="AG134"/>
      <c r="AH134"/>
      <c r="AI134"/>
      <c r="AJ134"/>
      <c r="AK134"/>
    </row>
    <row r="135" spans="1:37" ht="15.75" customHeight="1" x14ac:dyDescent="0.2">
      <c r="A135" s="1"/>
      <c r="B135" s="4"/>
      <c r="C135" s="3"/>
      <c r="D135" s="3"/>
      <c r="E135" s="3"/>
      <c r="F135" s="3"/>
      <c r="G135" s="3"/>
      <c r="H135" s="3"/>
      <c r="I135" s="3"/>
      <c r="J135" s="3"/>
      <c r="K135" s="3"/>
      <c r="L135" s="3"/>
      <c r="M135" s="3"/>
      <c r="N135" s="3"/>
      <c r="O135" s="3"/>
      <c r="P135" s="3"/>
      <c r="Q135" s="3"/>
      <c r="R135" s="3"/>
      <c r="S135" s="3"/>
      <c r="T135" s="3"/>
      <c r="U135" s="3"/>
      <c r="V135" s="3"/>
      <c r="W135" s="3"/>
      <c r="X135" s="3"/>
      <c r="Y135" s="3"/>
      <c r="Z135"/>
      <c r="AA135"/>
      <c r="AB135"/>
      <c r="AC135"/>
      <c r="AD135"/>
      <c r="AE135"/>
      <c r="AF135"/>
      <c r="AG135"/>
      <c r="AH135"/>
      <c r="AI135"/>
      <c r="AJ135"/>
      <c r="AK135"/>
    </row>
    <row r="136" spans="1:37" ht="15.75" customHeight="1" x14ac:dyDescent="0.2">
      <c r="A136" s="1"/>
      <c r="B136" s="4"/>
      <c r="C136" s="3"/>
      <c r="D136" s="3"/>
      <c r="E136" s="3"/>
      <c r="F136" s="3"/>
      <c r="G136" s="3"/>
      <c r="H136" s="3"/>
      <c r="I136" s="3"/>
      <c r="J136" s="3"/>
      <c r="K136" s="3"/>
      <c r="L136" s="3"/>
      <c r="M136" s="3"/>
      <c r="N136" s="3"/>
      <c r="O136" s="3"/>
      <c r="P136" s="3"/>
      <c r="Q136" s="3"/>
      <c r="R136" s="3"/>
      <c r="S136" s="3"/>
      <c r="T136" s="3"/>
      <c r="U136" s="3"/>
      <c r="V136" s="3"/>
      <c r="W136" s="3"/>
      <c r="X136" s="3"/>
      <c r="Y136" s="3"/>
      <c r="Z136"/>
      <c r="AA136"/>
      <c r="AB136"/>
      <c r="AC136"/>
      <c r="AD136"/>
      <c r="AE136"/>
      <c r="AF136"/>
      <c r="AG136"/>
      <c r="AH136"/>
      <c r="AI136"/>
      <c r="AJ136"/>
      <c r="AK136"/>
    </row>
    <row r="137" spans="1:37" ht="15.75" customHeight="1" x14ac:dyDescent="0.2">
      <c r="A137" s="1"/>
      <c r="B137" s="4"/>
      <c r="C137" s="3"/>
      <c r="D137" s="3"/>
      <c r="E137" s="3"/>
      <c r="F137" s="3"/>
      <c r="G137" s="3"/>
      <c r="H137" s="3"/>
      <c r="I137" s="3"/>
      <c r="J137" s="3"/>
      <c r="K137" s="3"/>
      <c r="L137" s="3"/>
      <c r="M137" s="3"/>
      <c r="N137" s="3"/>
      <c r="O137" s="3"/>
      <c r="P137" s="3"/>
      <c r="Q137" s="3"/>
      <c r="R137" s="3"/>
      <c r="S137" s="3"/>
      <c r="T137" s="3"/>
      <c r="U137" s="3"/>
      <c r="V137" s="3"/>
      <c r="W137" s="3"/>
      <c r="X137" s="3"/>
      <c r="Y137" s="3"/>
      <c r="Z137"/>
      <c r="AA137"/>
      <c r="AB137"/>
      <c r="AC137"/>
      <c r="AD137"/>
      <c r="AE137"/>
      <c r="AF137"/>
      <c r="AG137"/>
      <c r="AH137"/>
      <c r="AI137"/>
      <c r="AJ137"/>
      <c r="AK137"/>
    </row>
    <row r="138" spans="1:37" ht="15.75" customHeight="1" x14ac:dyDescent="0.2">
      <c r="A138" s="1"/>
      <c r="B138" s="4"/>
      <c r="C138" s="3"/>
      <c r="D138" s="3"/>
      <c r="E138" s="3"/>
      <c r="F138" s="3"/>
      <c r="G138" s="3"/>
      <c r="H138" s="3"/>
      <c r="I138" s="3"/>
      <c r="J138" s="3"/>
      <c r="K138" s="3"/>
      <c r="L138" s="3"/>
      <c r="M138" s="3"/>
      <c r="N138" s="3"/>
      <c r="O138" s="3"/>
      <c r="P138" s="3"/>
      <c r="Q138" s="3"/>
      <c r="R138" s="3"/>
      <c r="S138" s="3"/>
      <c r="T138" s="3"/>
      <c r="U138" s="3"/>
      <c r="V138" s="3"/>
      <c r="W138" s="3"/>
      <c r="X138" s="3"/>
      <c r="Y138" s="3"/>
      <c r="Z138"/>
      <c r="AA138"/>
      <c r="AB138"/>
      <c r="AC138"/>
      <c r="AD138"/>
      <c r="AE138"/>
      <c r="AF138"/>
      <c r="AG138"/>
      <c r="AH138"/>
      <c r="AI138"/>
      <c r="AJ138"/>
      <c r="AK138"/>
    </row>
    <row r="139" spans="1:37" ht="15.75" customHeight="1" x14ac:dyDescent="0.2">
      <c r="A139" s="1"/>
      <c r="B139" s="4"/>
      <c r="C139" s="3"/>
      <c r="D139" s="3"/>
      <c r="E139" s="3"/>
      <c r="F139" s="3"/>
      <c r="G139" s="3"/>
      <c r="H139" s="3"/>
      <c r="I139" s="3"/>
      <c r="J139" s="3"/>
      <c r="K139" s="3"/>
      <c r="L139" s="3"/>
      <c r="M139" s="3"/>
      <c r="N139" s="3"/>
      <c r="O139" s="3"/>
      <c r="P139" s="3"/>
      <c r="Q139" s="3"/>
      <c r="R139" s="3"/>
      <c r="S139" s="3"/>
      <c r="T139" s="3"/>
      <c r="U139" s="3"/>
      <c r="V139" s="3"/>
      <c r="W139" s="3"/>
      <c r="X139" s="3"/>
      <c r="Y139" s="3"/>
      <c r="Z139"/>
      <c r="AA139"/>
      <c r="AB139"/>
      <c r="AC139"/>
      <c r="AD139"/>
      <c r="AE139"/>
      <c r="AF139"/>
      <c r="AG139"/>
      <c r="AH139"/>
      <c r="AI139"/>
      <c r="AJ139"/>
      <c r="AK139"/>
    </row>
    <row r="140" spans="1:37" ht="15.75" customHeight="1" x14ac:dyDescent="0.2">
      <c r="A140" s="1"/>
      <c r="B140" s="4"/>
      <c r="C140" s="3"/>
      <c r="D140" s="3"/>
      <c r="E140" s="3"/>
      <c r="F140" s="3"/>
      <c r="G140" s="3"/>
      <c r="H140" s="3"/>
      <c r="I140" s="3"/>
      <c r="J140" s="3"/>
      <c r="K140" s="3"/>
      <c r="L140" s="3"/>
      <c r="M140" s="3"/>
      <c r="N140" s="3"/>
      <c r="O140" s="3"/>
      <c r="P140" s="3"/>
      <c r="Q140" s="3"/>
      <c r="R140" s="3"/>
      <c r="S140" s="3"/>
      <c r="T140" s="3"/>
      <c r="U140" s="3"/>
      <c r="V140" s="3"/>
      <c r="W140" s="3"/>
      <c r="X140" s="3"/>
      <c r="Y140" s="3"/>
      <c r="Z140"/>
      <c r="AA140"/>
      <c r="AB140"/>
      <c r="AC140"/>
      <c r="AD140"/>
      <c r="AE140"/>
      <c r="AF140"/>
      <c r="AG140"/>
      <c r="AH140"/>
      <c r="AI140"/>
      <c r="AJ140"/>
      <c r="AK140"/>
    </row>
    <row r="141" spans="1:37" ht="15.75" customHeight="1" x14ac:dyDescent="0.2">
      <c r="A141" s="1"/>
      <c r="B141" s="4"/>
      <c r="C141" s="3"/>
      <c r="D141" s="3"/>
      <c r="E141" s="3"/>
      <c r="F141" s="3"/>
      <c r="G141" s="3"/>
      <c r="H141" s="3"/>
      <c r="I141" s="3"/>
      <c r="J141" s="3"/>
      <c r="K141" s="3"/>
      <c r="L141" s="3"/>
      <c r="M141" s="3"/>
      <c r="N141" s="3"/>
      <c r="O141" s="3"/>
      <c r="P141" s="3"/>
      <c r="Q141" s="3"/>
      <c r="R141" s="3"/>
      <c r="S141" s="3"/>
      <c r="T141" s="3"/>
      <c r="U141" s="3"/>
      <c r="V141" s="3"/>
      <c r="W141" s="3"/>
      <c r="X141" s="3"/>
      <c r="Y141" s="3"/>
      <c r="Z141"/>
      <c r="AA141"/>
      <c r="AB141"/>
      <c r="AC141"/>
      <c r="AD141"/>
      <c r="AE141"/>
      <c r="AF141"/>
      <c r="AG141"/>
      <c r="AH141"/>
      <c r="AI141"/>
      <c r="AJ141"/>
      <c r="AK141"/>
    </row>
    <row r="142" spans="1:37" ht="15.75" customHeight="1" x14ac:dyDescent="0.2">
      <c r="A142" s="1"/>
      <c r="B142" s="4"/>
      <c r="C142" s="3"/>
      <c r="D142" s="3"/>
      <c r="E142" s="3"/>
      <c r="F142" s="3"/>
      <c r="G142" s="3"/>
      <c r="H142" s="3"/>
      <c r="I142" s="3"/>
      <c r="J142" s="3"/>
      <c r="K142" s="3"/>
      <c r="L142" s="3"/>
      <c r="M142" s="3"/>
      <c r="N142" s="3"/>
      <c r="O142" s="3"/>
      <c r="P142" s="3"/>
      <c r="Q142" s="3"/>
      <c r="R142" s="3"/>
      <c r="S142" s="3"/>
      <c r="T142" s="3"/>
      <c r="U142" s="3"/>
      <c r="V142" s="3"/>
      <c r="W142" s="3"/>
      <c r="X142" s="3"/>
      <c r="Y142" s="3"/>
      <c r="Z142"/>
      <c r="AA142"/>
      <c r="AB142"/>
      <c r="AC142"/>
      <c r="AD142"/>
      <c r="AE142"/>
      <c r="AF142"/>
      <c r="AG142"/>
      <c r="AH142"/>
      <c r="AI142"/>
      <c r="AJ142"/>
      <c r="AK142"/>
    </row>
    <row r="143" spans="1:37" ht="15.75" customHeight="1" x14ac:dyDescent="0.2">
      <c r="A143" s="1"/>
      <c r="B143" s="4"/>
      <c r="C143" s="3"/>
      <c r="D143" s="3"/>
      <c r="E143" s="3"/>
      <c r="F143" s="3"/>
      <c r="G143" s="3"/>
      <c r="H143" s="3"/>
      <c r="I143" s="3"/>
      <c r="J143" s="3"/>
      <c r="K143" s="3"/>
      <c r="L143" s="3"/>
      <c r="M143" s="3"/>
      <c r="N143" s="3"/>
      <c r="O143" s="3"/>
      <c r="P143" s="3"/>
      <c r="Q143" s="3"/>
      <c r="R143" s="3"/>
      <c r="S143" s="3"/>
      <c r="T143" s="3"/>
      <c r="U143" s="3"/>
      <c r="V143" s="3"/>
      <c r="W143" s="3"/>
      <c r="X143" s="3"/>
      <c r="Y143" s="3"/>
      <c r="Z143"/>
      <c r="AA143"/>
      <c r="AB143"/>
      <c r="AC143"/>
      <c r="AD143"/>
      <c r="AE143"/>
      <c r="AF143"/>
      <c r="AG143"/>
      <c r="AH143"/>
      <c r="AI143"/>
      <c r="AJ143"/>
      <c r="AK143"/>
    </row>
    <row r="144" spans="1:37" ht="15.75" customHeight="1" x14ac:dyDescent="0.2">
      <c r="A144" s="1"/>
      <c r="B144" s="4"/>
      <c r="C144" s="3"/>
      <c r="D144" s="3"/>
      <c r="E144" s="3"/>
      <c r="F144" s="3"/>
      <c r="G144" s="3"/>
      <c r="H144" s="3"/>
      <c r="I144" s="3"/>
      <c r="J144" s="3"/>
      <c r="K144" s="3"/>
      <c r="L144" s="3"/>
      <c r="M144" s="3"/>
      <c r="N144" s="3"/>
      <c r="O144" s="3"/>
      <c r="P144" s="3"/>
      <c r="Q144" s="3"/>
      <c r="R144" s="3"/>
      <c r="S144" s="3"/>
      <c r="T144" s="3"/>
      <c r="U144" s="3"/>
      <c r="V144" s="3"/>
      <c r="W144" s="3"/>
      <c r="X144" s="3"/>
      <c r="Y144" s="3"/>
      <c r="Z144"/>
      <c r="AA144"/>
      <c r="AB144"/>
      <c r="AC144"/>
      <c r="AD144"/>
      <c r="AE144"/>
      <c r="AF144"/>
      <c r="AG144"/>
      <c r="AH144"/>
      <c r="AI144"/>
      <c r="AJ144"/>
      <c r="AK144"/>
    </row>
    <row r="145" spans="1:37" ht="15.75" customHeight="1" x14ac:dyDescent="0.2">
      <c r="A145" s="1"/>
      <c r="B145" s="4"/>
      <c r="C145" s="3"/>
      <c r="D145" s="3"/>
      <c r="E145" s="3"/>
      <c r="F145" s="3"/>
      <c r="G145" s="3"/>
      <c r="H145" s="3"/>
      <c r="I145" s="3"/>
      <c r="J145" s="3"/>
      <c r="K145" s="3"/>
      <c r="L145" s="3"/>
      <c r="M145" s="3"/>
      <c r="N145" s="3"/>
      <c r="O145" s="3"/>
      <c r="P145" s="3"/>
      <c r="Q145" s="3"/>
      <c r="R145" s="3"/>
      <c r="S145" s="3"/>
      <c r="T145" s="3"/>
      <c r="U145" s="3"/>
      <c r="V145" s="3"/>
      <c r="W145" s="3"/>
      <c r="X145" s="3"/>
      <c r="Y145" s="3"/>
      <c r="Z145"/>
      <c r="AA145"/>
      <c r="AB145"/>
      <c r="AC145"/>
      <c r="AD145"/>
      <c r="AE145"/>
      <c r="AF145"/>
      <c r="AG145"/>
      <c r="AH145"/>
      <c r="AI145"/>
      <c r="AJ145"/>
      <c r="AK145"/>
    </row>
    <row r="146" spans="1:37" ht="15.75" customHeight="1" x14ac:dyDescent="0.2">
      <c r="A146" s="1"/>
      <c r="B146" s="4"/>
      <c r="C146" s="3"/>
      <c r="D146" s="3"/>
      <c r="E146" s="3"/>
      <c r="F146" s="3"/>
      <c r="G146" s="3"/>
      <c r="H146" s="3"/>
      <c r="I146" s="3"/>
      <c r="J146" s="3"/>
      <c r="K146" s="3"/>
      <c r="L146" s="3"/>
      <c r="M146" s="3"/>
      <c r="N146" s="3"/>
      <c r="O146" s="3"/>
      <c r="P146" s="3"/>
      <c r="Q146" s="3"/>
      <c r="R146" s="3"/>
      <c r="S146" s="3"/>
      <c r="T146" s="3"/>
      <c r="U146" s="3"/>
      <c r="V146" s="3"/>
      <c r="W146" s="3"/>
      <c r="X146" s="3"/>
      <c r="Y146" s="3"/>
      <c r="Z146"/>
      <c r="AA146"/>
      <c r="AB146"/>
      <c r="AC146"/>
      <c r="AD146"/>
      <c r="AE146"/>
      <c r="AF146"/>
      <c r="AG146"/>
      <c r="AH146"/>
      <c r="AI146"/>
      <c r="AJ146"/>
      <c r="AK146"/>
    </row>
    <row r="147" spans="1:37" ht="15.75" customHeight="1" x14ac:dyDescent="0.2">
      <c r="A147" s="1"/>
      <c r="B147" s="4"/>
      <c r="C147" s="3"/>
      <c r="D147" s="3"/>
      <c r="E147" s="3"/>
      <c r="F147" s="3"/>
      <c r="G147" s="3"/>
      <c r="H147" s="3"/>
      <c r="I147" s="3"/>
      <c r="J147" s="3"/>
      <c r="K147" s="3"/>
      <c r="L147" s="3"/>
      <c r="M147" s="3"/>
      <c r="N147" s="3"/>
      <c r="O147" s="3"/>
      <c r="P147" s="3"/>
      <c r="Q147" s="3"/>
      <c r="R147" s="3"/>
      <c r="S147" s="3"/>
      <c r="T147" s="3"/>
      <c r="U147" s="3"/>
      <c r="V147" s="3"/>
      <c r="W147" s="3"/>
      <c r="X147" s="3"/>
      <c r="Y147" s="3"/>
      <c r="Z147"/>
      <c r="AA147"/>
      <c r="AB147"/>
      <c r="AC147"/>
      <c r="AD147"/>
      <c r="AE147"/>
      <c r="AF147"/>
      <c r="AG147"/>
      <c r="AH147"/>
      <c r="AI147"/>
      <c r="AJ147"/>
      <c r="AK147"/>
    </row>
    <row r="148" spans="1:37" ht="15.75" customHeight="1" x14ac:dyDescent="0.2">
      <c r="A148" s="1"/>
      <c r="B148" s="4"/>
      <c r="C148" s="3"/>
      <c r="D148" s="3"/>
      <c r="E148" s="3"/>
      <c r="F148" s="3"/>
      <c r="G148" s="3"/>
      <c r="H148" s="3"/>
      <c r="I148" s="3"/>
      <c r="J148" s="3"/>
      <c r="K148" s="3"/>
      <c r="L148" s="3"/>
      <c r="M148" s="3"/>
      <c r="N148" s="3"/>
      <c r="O148" s="3"/>
      <c r="P148" s="3"/>
      <c r="Q148" s="3"/>
      <c r="R148" s="3"/>
      <c r="S148" s="3"/>
      <c r="T148" s="3"/>
      <c r="U148" s="3"/>
      <c r="V148" s="3"/>
      <c r="W148" s="3"/>
      <c r="X148" s="3"/>
      <c r="Y148" s="3"/>
      <c r="Z148"/>
      <c r="AA148"/>
      <c r="AB148"/>
      <c r="AC148"/>
      <c r="AD148"/>
      <c r="AE148"/>
      <c r="AF148"/>
      <c r="AG148"/>
      <c r="AH148"/>
      <c r="AI148"/>
      <c r="AJ148"/>
      <c r="AK148"/>
    </row>
    <row r="149" spans="1:37" ht="15.75" customHeight="1" x14ac:dyDescent="0.2">
      <c r="A149" s="1"/>
      <c r="B149" s="4"/>
      <c r="C149" s="3"/>
      <c r="D149" s="3"/>
      <c r="E149" s="3"/>
      <c r="F149" s="3"/>
      <c r="G149" s="3"/>
      <c r="H149" s="3"/>
      <c r="I149" s="3"/>
      <c r="J149" s="3"/>
      <c r="K149" s="3"/>
      <c r="L149" s="3"/>
      <c r="M149" s="3"/>
      <c r="N149" s="3"/>
      <c r="O149" s="3"/>
      <c r="P149" s="3"/>
      <c r="Q149" s="3"/>
      <c r="R149" s="3"/>
      <c r="S149" s="3"/>
      <c r="T149" s="3"/>
      <c r="U149" s="3"/>
      <c r="V149" s="3"/>
      <c r="W149" s="3"/>
      <c r="X149" s="3"/>
      <c r="Y149" s="3"/>
      <c r="Z149"/>
      <c r="AA149"/>
      <c r="AB149"/>
      <c r="AC149"/>
      <c r="AD149"/>
      <c r="AE149"/>
      <c r="AF149"/>
      <c r="AG149"/>
      <c r="AH149"/>
      <c r="AI149"/>
      <c r="AJ149"/>
      <c r="AK149"/>
    </row>
    <row r="150" spans="1:37" ht="15.75" customHeight="1" x14ac:dyDescent="0.2">
      <c r="A150" s="1"/>
      <c r="B150" s="4"/>
      <c r="C150" s="3"/>
      <c r="D150" s="3"/>
      <c r="E150" s="3"/>
      <c r="F150" s="3"/>
      <c r="G150" s="3"/>
      <c r="H150" s="3"/>
      <c r="I150" s="3"/>
      <c r="J150" s="3"/>
      <c r="K150" s="3"/>
      <c r="L150" s="3"/>
      <c r="M150" s="3"/>
      <c r="N150" s="3"/>
      <c r="O150" s="3"/>
      <c r="P150" s="3"/>
      <c r="Q150" s="3"/>
      <c r="R150" s="3"/>
      <c r="S150" s="3"/>
      <c r="T150" s="3"/>
      <c r="U150" s="3"/>
      <c r="V150" s="3"/>
      <c r="W150" s="3"/>
      <c r="X150" s="3"/>
      <c r="Y150" s="3"/>
      <c r="Z150"/>
      <c r="AA150"/>
      <c r="AB150"/>
      <c r="AC150"/>
      <c r="AD150"/>
      <c r="AE150"/>
      <c r="AF150"/>
      <c r="AG150"/>
      <c r="AH150"/>
      <c r="AI150"/>
      <c r="AJ150"/>
      <c r="AK150"/>
    </row>
    <row r="151" spans="1:37" ht="15.75" customHeight="1" x14ac:dyDescent="0.2">
      <c r="A151" s="1"/>
      <c r="B151" s="4"/>
      <c r="C151" s="3"/>
      <c r="D151" s="3"/>
      <c r="E151" s="3"/>
      <c r="F151" s="3"/>
      <c r="G151" s="3"/>
      <c r="H151" s="3"/>
      <c r="I151" s="3"/>
      <c r="J151" s="3"/>
      <c r="K151" s="3"/>
      <c r="L151" s="3"/>
      <c r="M151" s="3"/>
      <c r="N151" s="3"/>
      <c r="O151" s="3"/>
      <c r="P151" s="3"/>
      <c r="Q151" s="3"/>
      <c r="R151" s="3"/>
      <c r="S151" s="3"/>
      <c r="T151" s="3"/>
      <c r="U151" s="3"/>
      <c r="V151" s="3"/>
      <c r="W151" s="3"/>
      <c r="X151" s="3"/>
      <c r="Y151" s="3"/>
      <c r="Z151"/>
      <c r="AA151"/>
      <c r="AB151"/>
      <c r="AC151"/>
      <c r="AD151"/>
      <c r="AE151"/>
      <c r="AF151"/>
      <c r="AG151"/>
      <c r="AH151"/>
      <c r="AI151"/>
      <c r="AJ151"/>
      <c r="AK151"/>
    </row>
    <row r="152" spans="1:37" ht="15.75" customHeight="1" x14ac:dyDescent="0.2">
      <c r="A152" s="1"/>
      <c r="B152" s="4"/>
      <c r="C152" s="3"/>
      <c r="D152" s="3"/>
      <c r="E152" s="3"/>
      <c r="F152" s="3"/>
      <c r="G152" s="3"/>
      <c r="H152" s="3"/>
      <c r="I152" s="3"/>
      <c r="J152" s="3"/>
      <c r="K152" s="3"/>
      <c r="L152" s="3"/>
      <c r="M152" s="3"/>
      <c r="N152" s="3"/>
      <c r="O152" s="3"/>
      <c r="P152" s="3"/>
      <c r="Q152" s="3"/>
      <c r="R152" s="3"/>
      <c r="S152" s="3"/>
      <c r="T152" s="3"/>
      <c r="U152" s="3"/>
      <c r="V152" s="3"/>
      <c r="W152" s="3"/>
      <c r="X152" s="3"/>
      <c r="Y152" s="3"/>
      <c r="Z152"/>
      <c r="AA152"/>
      <c r="AB152"/>
      <c r="AC152"/>
      <c r="AD152"/>
      <c r="AE152"/>
      <c r="AF152"/>
      <c r="AG152"/>
      <c r="AH152"/>
      <c r="AI152"/>
      <c r="AJ152"/>
      <c r="AK152"/>
    </row>
    <row r="153" spans="1:37" ht="15.75" customHeight="1" x14ac:dyDescent="0.2">
      <c r="A153" s="1"/>
      <c r="B153" s="4"/>
      <c r="C153" s="3"/>
      <c r="D153" s="3"/>
      <c r="E153" s="3"/>
      <c r="F153" s="3"/>
      <c r="G153" s="3"/>
      <c r="H153" s="3"/>
      <c r="I153" s="3"/>
      <c r="J153" s="3"/>
      <c r="K153" s="3"/>
      <c r="L153" s="3"/>
      <c r="M153" s="3"/>
      <c r="N153" s="3"/>
      <c r="O153" s="3"/>
      <c r="P153" s="3"/>
      <c r="Q153" s="3"/>
      <c r="R153" s="3"/>
      <c r="S153" s="3"/>
      <c r="T153" s="3"/>
      <c r="U153" s="3"/>
      <c r="V153" s="3"/>
      <c r="W153" s="3"/>
      <c r="X153" s="3"/>
      <c r="Y153" s="3"/>
      <c r="Z153"/>
      <c r="AA153"/>
      <c r="AB153"/>
      <c r="AC153"/>
      <c r="AD153"/>
      <c r="AE153"/>
      <c r="AF153"/>
      <c r="AG153"/>
      <c r="AH153"/>
      <c r="AI153"/>
      <c r="AJ153"/>
      <c r="AK153"/>
    </row>
    <row r="154" spans="1:37" ht="15.75" customHeight="1" x14ac:dyDescent="0.2">
      <c r="A154" s="1"/>
      <c r="B154" s="4"/>
      <c r="C154" s="3"/>
      <c r="D154" s="3"/>
      <c r="E154" s="3"/>
      <c r="F154" s="3"/>
      <c r="G154" s="3"/>
      <c r="H154" s="3"/>
      <c r="I154" s="3"/>
      <c r="J154" s="3"/>
      <c r="K154" s="3"/>
      <c r="L154" s="3"/>
      <c r="M154" s="3"/>
      <c r="N154" s="3"/>
      <c r="O154" s="3"/>
      <c r="P154" s="3"/>
      <c r="Q154" s="3"/>
      <c r="R154" s="3"/>
      <c r="S154" s="3"/>
      <c r="T154" s="3"/>
      <c r="U154" s="3"/>
      <c r="V154" s="3"/>
      <c r="W154" s="3"/>
      <c r="X154" s="3"/>
      <c r="Y154" s="3"/>
      <c r="Z154"/>
      <c r="AA154"/>
      <c r="AB154"/>
      <c r="AC154"/>
      <c r="AD154"/>
      <c r="AE154"/>
      <c r="AF154"/>
      <c r="AG154"/>
      <c r="AH154"/>
      <c r="AI154"/>
      <c r="AJ154"/>
      <c r="AK154"/>
    </row>
    <row r="155" spans="1:37" ht="15.75" customHeight="1" x14ac:dyDescent="0.2">
      <c r="A155" s="1"/>
      <c r="B155" s="4"/>
      <c r="C155" s="3"/>
      <c r="D155" s="3"/>
      <c r="E155" s="3"/>
      <c r="F155" s="3"/>
      <c r="G155" s="3"/>
      <c r="H155" s="3"/>
      <c r="I155" s="3"/>
      <c r="J155" s="3"/>
      <c r="K155" s="3"/>
      <c r="L155" s="3"/>
      <c r="M155" s="3"/>
      <c r="N155" s="3"/>
      <c r="O155" s="3"/>
      <c r="P155" s="3"/>
      <c r="Q155" s="3"/>
      <c r="R155" s="3"/>
      <c r="S155" s="3"/>
      <c r="T155" s="3"/>
      <c r="U155" s="3"/>
      <c r="V155" s="3"/>
      <c r="W155" s="3"/>
      <c r="X155" s="3"/>
      <c r="Y155" s="3"/>
      <c r="Z155"/>
      <c r="AA155"/>
      <c r="AB155"/>
      <c r="AC155"/>
      <c r="AD155"/>
      <c r="AE155"/>
      <c r="AF155"/>
      <c r="AG155"/>
      <c r="AH155"/>
      <c r="AI155"/>
      <c r="AJ155"/>
      <c r="AK155"/>
    </row>
    <row r="156" spans="1:37" ht="15.75" customHeight="1" x14ac:dyDescent="0.2">
      <c r="A156" s="1"/>
      <c r="B156" s="4"/>
      <c r="C156" s="3"/>
      <c r="D156" s="3"/>
      <c r="E156" s="3"/>
      <c r="F156" s="3"/>
      <c r="G156" s="3"/>
      <c r="H156" s="3"/>
      <c r="I156" s="3"/>
      <c r="J156" s="3"/>
      <c r="K156" s="3"/>
      <c r="L156" s="3"/>
      <c r="M156" s="3"/>
      <c r="N156" s="3"/>
      <c r="O156" s="3"/>
      <c r="P156" s="3"/>
      <c r="Q156" s="3"/>
      <c r="R156" s="3"/>
      <c r="S156" s="3"/>
      <c r="T156" s="3"/>
      <c r="U156" s="3"/>
      <c r="V156" s="3"/>
      <c r="W156" s="3"/>
      <c r="X156" s="3"/>
      <c r="Y156" s="3"/>
      <c r="Z156"/>
      <c r="AA156"/>
      <c r="AB156"/>
      <c r="AC156"/>
      <c r="AD156"/>
      <c r="AE156"/>
      <c r="AF156"/>
      <c r="AG156"/>
      <c r="AH156"/>
      <c r="AI156"/>
      <c r="AJ156"/>
      <c r="AK156"/>
    </row>
    <row r="157" spans="1:37" ht="15.75" customHeight="1" x14ac:dyDescent="0.2">
      <c r="A157" s="1"/>
      <c r="B157" s="4"/>
      <c r="C157" s="3"/>
      <c r="D157" s="3"/>
      <c r="E157" s="3"/>
      <c r="F157" s="3"/>
      <c r="G157" s="3"/>
      <c r="H157" s="3"/>
      <c r="I157" s="3"/>
      <c r="J157" s="3"/>
      <c r="K157" s="3"/>
      <c r="L157" s="3"/>
      <c r="M157" s="3"/>
      <c r="N157" s="3"/>
      <c r="O157" s="3"/>
      <c r="P157" s="3"/>
      <c r="Q157" s="3"/>
      <c r="R157" s="3"/>
      <c r="S157" s="3"/>
      <c r="T157" s="3"/>
      <c r="U157" s="3"/>
      <c r="V157" s="3"/>
      <c r="W157" s="3"/>
      <c r="X157" s="3"/>
      <c r="Y157" s="3"/>
      <c r="Z157"/>
      <c r="AA157"/>
      <c r="AB157"/>
      <c r="AC157"/>
      <c r="AD157"/>
      <c r="AE157"/>
      <c r="AF157"/>
      <c r="AG157"/>
      <c r="AH157"/>
      <c r="AI157"/>
      <c r="AJ157"/>
      <c r="AK157"/>
    </row>
    <row r="158" spans="1:37" ht="15.75" customHeight="1" x14ac:dyDescent="0.2">
      <c r="A158" s="1"/>
      <c r="B158" s="4"/>
      <c r="C158" s="3"/>
      <c r="D158" s="3"/>
      <c r="E158" s="3"/>
      <c r="F158" s="3"/>
      <c r="G158" s="3"/>
      <c r="H158" s="3"/>
      <c r="I158" s="3"/>
      <c r="J158" s="3"/>
      <c r="K158" s="3"/>
      <c r="L158" s="3"/>
      <c r="M158" s="3"/>
      <c r="N158" s="3"/>
      <c r="O158" s="3"/>
      <c r="P158" s="3"/>
      <c r="Q158" s="3"/>
      <c r="R158" s="3"/>
      <c r="S158" s="3"/>
      <c r="T158" s="3"/>
      <c r="U158" s="3"/>
      <c r="V158" s="3"/>
      <c r="W158" s="3"/>
      <c r="X158" s="3"/>
      <c r="Y158" s="3"/>
      <c r="Z158"/>
      <c r="AA158"/>
      <c r="AB158"/>
      <c r="AC158"/>
      <c r="AD158"/>
      <c r="AE158"/>
      <c r="AF158"/>
      <c r="AG158"/>
      <c r="AH158"/>
      <c r="AI158"/>
      <c r="AJ158"/>
      <c r="AK158"/>
    </row>
    <row r="159" spans="1:37" ht="15.75" customHeight="1" x14ac:dyDescent="0.2">
      <c r="A159" s="1"/>
      <c r="B159" s="4"/>
      <c r="C159" s="3"/>
      <c r="D159" s="3"/>
      <c r="E159" s="3"/>
      <c r="F159" s="3"/>
      <c r="G159" s="3"/>
      <c r="H159" s="3"/>
      <c r="I159" s="3"/>
      <c r="J159" s="3"/>
      <c r="K159" s="3"/>
      <c r="L159" s="3"/>
      <c r="M159" s="3"/>
      <c r="N159" s="3"/>
      <c r="O159" s="3"/>
      <c r="P159" s="3"/>
      <c r="Q159" s="3"/>
      <c r="R159" s="3"/>
      <c r="S159" s="3"/>
      <c r="T159" s="3"/>
      <c r="U159" s="3"/>
      <c r="V159" s="3"/>
      <c r="W159" s="3"/>
      <c r="X159" s="3"/>
      <c r="Y159" s="3"/>
      <c r="Z159"/>
      <c r="AA159"/>
      <c r="AB159"/>
      <c r="AC159"/>
      <c r="AD159"/>
      <c r="AE159"/>
      <c r="AF159"/>
      <c r="AG159"/>
      <c r="AH159"/>
      <c r="AI159"/>
      <c r="AJ159"/>
      <c r="AK159"/>
    </row>
    <row r="160" spans="1:37" ht="15.75" customHeight="1" x14ac:dyDescent="0.2">
      <c r="A160" s="1"/>
      <c r="B160" s="4"/>
      <c r="C160" s="3"/>
      <c r="D160" s="3"/>
      <c r="E160" s="3"/>
      <c r="F160" s="3"/>
      <c r="G160" s="3"/>
      <c r="H160" s="3"/>
      <c r="I160" s="3"/>
      <c r="J160" s="3"/>
      <c r="K160" s="3"/>
      <c r="L160" s="3"/>
      <c r="M160" s="3"/>
      <c r="N160" s="3"/>
      <c r="O160" s="3"/>
      <c r="P160" s="3"/>
      <c r="Q160" s="3"/>
      <c r="R160" s="3"/>
      <c r="S160" s="3"/>
      <c r="T160" s="3"/>
      <c r="U160" s="3"/>
      <c r="V160" s="3"/>
      <c r="W160" s="3"/>
      <c r="X160" s="3"/>
      <c r="Y160" s="3"/>
      <c r="Z160"/>
      <c r="AA160"/>
      <c r="AB160"/>
      <c r="AC160"/>
      <c r="AD160"/>
      <c r="AE160"/>
      <c r="AF160"/>
      <c r="AG160"/>
      <c r="AH160"/>
      <c r="AI160"/>
      <c r="AJ160"/>
      <c r="AK160"/>
    </row>
    <row r="161" spans="1:37" ht="15.75" customHeight="1" x14ac:dyDescent="0.2">
      <c r="A161" s="1"/>
      <c r="B161" s="4"/>
      <c r="C161" s="3"/>
      <c r="D161" s="3"/>
      <c r="E161" s="3"/>
      <c r="F161" s="3"/>
      <c r="G161" s="3"/>
      <c r="H161" s="3"/>
      <c r="I161" s="3"/>
      <c r="J161" s="3"/>
      <c r="K161" s="3"/>
      <c r="L161" s="3"/>
      <c r="M161" s="3"/>
      <c r="N161" s="3"/>
      <c r="O161" s="3"/>
      <c r="P161" s="3"/>
      <c r="Q161" s="3"/>
      <c r="R161" s="3"/>
      <c r="S161" s="3"/>
      <c r="T161" s="3"/>
      <c r="U161" s="3"/>
      <c r="V161" s="3"/>
      <c r="W161" s="3"/>
      <c r="X161" s="3"/>
      <c r="Y161" s="3"/>
      <c r="Z161"/>
      <c r="AA161"/>
      <c r="AB161"/>
      <c r="AC161"/>
      <c r="AD161"/>
      <c r="AE161"/>
      <c r="AF161"/>
      <c r="AG161"/>
      <c r="AH161"/>
      <c r="AI161"/>
      <c r="AJ161"/>
      <c r="AK161"/>
    </row>
    <row r="162" spans="1:37" ht="15.75" customHeight="1" x14ac:dyDescent="0.2">
      <c r="A162" s="1"/>
      <c r="B162" s="4"/>
      <c r="C162" s="3"/>
      <c r="D162" s="3"/>
      <c r="E162" s="3"/>
      <c r="F162" s="3"/>
      <c r="G162" s="3"/>
      <c r="H162" s="3"/>
      <c r="I162" s="3"/>
      <c r="J162" s="3"/>
      <c r="K162" s="3"/>
      <c r="L162" s="3"/>
      <c r="M162" s="3"/>
      <c r="N162" s="3"/>
      <c r="O162" s="3"/>
      <c r="P162" s="3"/>
      <c r="Q162" s="3"/>
      <c r="R162" s="3"/>
      <c r="S162" s="3"/>
      <c r="T162" s="3"/>
      <c r="U162" s="3"/>
      <c r="V162" s="3"/>
      <c r="W162" s="3"/>
      <c r="X162" s="3"/>
      <c r="Y162" s="3"/>
      <c r="Z162"/>
      <c r="AA162"/>
      <c r="AB162"/>
      <c r="AC162"/>
      <c r="AD162"/>
      <c r="AE162"/>
      <c r="AF162"/>
      <c r="AG162"/>
      <c r="AH162"/>
      <c r="AI162"/>
      <c r="AJ162"/>
      <c r="AK162"/>
    </row>
    <row r="163" spans="1:37" ht="15.75" customHeight="1" x14ac:dyDescent="0.2">
      <c r="A163" s="1"/>
      <c r="B163" s="4"/>
      <c r="C163" s="3"/>
      <c r="D163" s="3"/>
      <c r="E163" s="3"/>
      <c r="F163" s="3"/>
      <c r="G163" s="3"/>
      <c r="H163" s="3"/>
      <c r="I163" s="3"/>
      <c r="J163" s="3"/>
      <c r="K163" s="3"/>
      <c r="L163" s="3"/>
      <c r="M163" s="3"/>
      <c r="N163" s="3"/>
      <c r="O163" s="3"/>
      <c r="P163" s="3"/>
      <c r="Q163" s="3"/>
      <c r="R163" s="3"/>
      <c r="S163" s="3"/>
      <c r="T163" s="3"/>
      <c r="U163" s="3"/>
      <c r="V163" s="3"/>
      <c r="W163" s="3"/>
      <c r="X163" s="3"/>
      <c r="Y163" s="3"/>
      <c r="Z163"/>
      <c r="AA163"/>
      <c r="AB163"/>
      <c r="AC163"/>
      <c r="AD163"/>
      <c r="AE163"/>
      <c r="AF163"/>
      <c r="AG163"/>
      <c r="AH163"/>
      <c r="AI163"/>
      <c r="AJ163"/>
      <c r="AK163"/>
    </row>
    <row r="164" spans="1:37" ht="15.75" customHeight="1" x14ac:dyDescent="0.2">
      <c r="A164" s="1"/>
      <c r="B164" s="4"/>
      <c r="C164" s="3"/>
      <c r="D164" s="3"/>
      <c r="E164" s="3"/>
      <c r="F164" s="3"/>
      <c r="G164" s="3"/>
      <c r="H164" s="3"/>
      <c r="I164" s="3"/>
      <c r="J164" s="3"/>
      <c r="K164" s="3"/>
      <c r="L164" s="3"/>
      <c r="M164" s="3"/>
      <c r="N164" s="3"/>
      <c r="O164" s="3"/>
      <c r="P164" s="3"/>
      <c r="Q164" s="3"/>
      <c r="R164" s="3"/>
      <c r="S164" s="3"/>
      <c r="T164" s="3"/>
      <c r="U164" s="3"/>
      <c r="V164" s="3"/>
      <c r="W164" s="3"/>
      <c r="X164" s="3"/>
      <c r="Y164" s="3"/>
      <c r="Z164"/>
      <c r="AA164"/>
      <c r="AB164"/>
      <c r="AC164"/>
      <c r="AD164"/>
      <c r="AE164"/>
      <c r="AF164"/>
      <c r="AG164"/>
      <c r="AH164"/>
      <c r="AI164"/>
      <c r="AJ164"/>
      <c r="AK164"/>
    </row>
    <row r="165" spans="1:37" ht="15.75" customHeight="1" x14ac:dyDescent="0.2">
      <c r="A165" s="1"/>
      <c r="B165" s="4"/>
      <c r="C165" s="3"/>
      <c r="D165" s="3"/>
      <c r="E165" s="3"/>
      <c r="F165" s="3"/>
      <c r="G165" s="3"/>
      <c r="H165" s="3"/>
      <c r="I165" s="3"/>
      <c r="J165" s="3"/>
      <c r="K165" s="3"/>
      <c r="L165" s="3"/>
      <c r="M165" s="3"/>
      <c r="N165" s="3"/>
      <c r="O165" s="3"/>
      <c r="P165" s="3"/>
      <c r="Q165" s="3"/>
      <c r="R165" s="3"/>
      <c r="S165" s="3"/>
      <c r="T165" s="3"/>
      <c r="U165" s="3"/>
      <c r="V165" s="3"/>
      <c r="W165" s="3"/>
      <c r="X165" s="3"/>
      <c r="Y165" s="3"/>
      <c r="Z165"/>
      <c r="AA165"/>
      <c r="AB165"/>
      <c r="AC165"/>
      <c r="AD165"/>
      <c r="AE165"/>
      <c r="AF165"/>
      <c r="AG165"/>
      <c r="AH165"/>
      <c r="AI165"/>
      <c r="AJ165"/>
      <c r="AK165"/>
    </row>
    <row r="166" spans="1:37" ht="15.75" customHeight="1" x14ac:dyDescent="0.2">
      <c r="A166" s="1"/>
      <c r="B166" s="4"/>
      <c r="C166" s="3"/>
      <c r="D166" s="3"/>
      <c r="E166" s="3"/>
      <c r="F166" s="3"/>
      <c r="G166" s="3"/>
      <c r="H166" s="3"/>
      <c r="I166" s="3"/>
      <c r="J166" s="3"/>
      <c r="K166" s="3"/>
      <c r="L166" s="3"/>
      <c r="M166" s="3"/>
      <c r="N166" s="3"/>
      <c r="O166" s="3"/>
      <c r="P166" s="3"/>
      <c r="Q166" s="3"/>
      <c r="R166" s="3"/>
      <c r="S166" s="3"/>
      <c r="T166" s="3"/>
      <c r="U166" s="3"/>
      <c r="V166" s="3"/>
      <c r="W166" s="3"/>
      <c r="X166" s="3"/>
      <c r="Y166" s="3"/>
      <c r="Z166"/>
      <c r="AA166"/>
      <c r="AB166"/>
      <c r="AC166"/>
      <c r="AD166"/>
      <c r="AE166"/>
      <c r="AF166"/>
      <c r="AG166"/>
      <c r="AH166"/>
      <c r="AI166"/>
      <c r="AJ166"/>
      <c r="AK166"/>
    </row>
    <row r="167" spans="1:37" ht="15.75" customHeight="1" x14ac:dyDescent="0.2">
      <c r="A167" s="1"/>
      <c r="B167" s="4"/>
      <c r="C167" s="3"/>
      <c r="D167" s="3"/>
      <c r="E167" s="3"/>
      <c r="F167" s="3"/>
      <c r="G167" s="3"/>
      <c r="H167" s="3"/>
      <c r="I167" s="3"/>
      <c r="J167" s="3"/>
      <c r="K167" s="3"/>
      <c r="L167" s="3"/>
      <c r="M167" s="3"/>
      <c r="N167" s="3"/>
      <c r="O167" s="3"/>
      <c r="P167" s="3"/>
      <c r="Q167" s="3"/>
      <c r="R167" s="3"/>
      <c r="S167" s="3"/>
      <c r="T167" s="3"/>
      <c r="U167" s="3"/>
      <c r="V167" s="3"/>
      <c r="W167" s="3"/>
      <c r="X167" s="3"/>
      <c r="Y167" s="3"/>
      <c r="Z167"/>
      <c r="AA167"/>
      <c r="AB167"/>
      <c r="AC167"/>
      <c r="AD167"/>
      <c r="AE167"/>
      <c r="AF167"/>
      <c r="AG167"/>
      <c r="AH167"/>
      <c r="AI167"/>
      <c r="AJ167"/>
      <c r="AK167"/>
    </row>
    <row r="168" spans="1:37" ht="15.75" customHeight="1" x14ac:dyDescent="0.2">
      <c r="A168" s="1"/>
      <c r="B168" s="4"/>
      <c r="C168" s="3"/>
      <c r="D168" s="3"/>
      <c r="E168" s="3"/>
      <c r="F168" s="3"/>
      <c r="G168" s="3"/>
      <c r="H168" s="3"/>
      <c r="I168" s="3"/>
      <c r="J168" s="3"/>
      <c r="K168" s="3"/>
      <c r="L168" s="3"/>
      <c r="M168" s="3"/>
      <c r="N168" s="3"/>
      <c r="O168" s="3"/>
      <c r="P168" s="3"/>
      <c r="Q168" s="3"/>
      <c r="R168" s="3"/>
      <c r="S168" s="3"/>
      <c r="T168" s="3"/>
      <c r="U168" s="3"/>
      <c r="V168" s="3"/>
      <c r="W168" s="3"/>
      <c r="X168" s="3"/>
      <c r="Y168" s="3"/>
      <c r="Z168"/>
      <c r="AA168"/>
      <c r="AB168"/>
      <c r="AC168"/>
      <c r="AD168"/>
      <c r="AE168"/>
      <c r="AF168"/>
      <c r="AG168"/>
      <c r="AH168"/>
      <c r="AI168"/>
      <c r="AJ168"/>
      <c r="AK168"/>
    </row>
    <row r="169" spans="1:37" ht="15.75" customHeight="1" x14ac:dyDescent="0.2">
      <c r="A169" s="1"/>
      <c r="B169" s="4"/>
      <c r="C169" s="3"/>
      <c r="D169" s="3"/>
      <c r="E169" s="3"/>
      <c r="F169" s="3"/>
      <c r="G169" s="3"/>
      <c r="H169" s="3"/>
      <c r="I169" s="3"/>
      <c r="J169" s="3"/>
      <c r="K169" s="3"/>
      <c r="L169" s="3"/>
      <c r="M169" s="3"/>
      <c r="N169" s="3"/>
      <c r="O169" s="3"/>
      <c r="P169" s="3"/>
      <c r="Q169" s="3"/>
      <c r="R169" s="3"/>
      <c r="S169" s="3"/>
      <c r="T169" s="3"/>
      <c r="U169" s="3"/>
      <c r="V169" s="3"/>
      <c r="W169" s="3"/>
      <c r="X169" s="3"/>
      <c r="Y169" s="3"/>
      <c r="Z169"/>
      <c r="AA169"/>
      <c r="AB169"/>
      <c r="AC169"/>
      <c r="AD169"/>
      <c r="AE169"/>
      <c r="AF169"/>
      <c r="AG169"/>
      <c r="AH169"/>
      <c r="AI169"/>
      <c r="AJ169"/>
      <c r="AK169"/>
    </row>
    <row r="170" spans="1:37" ht="15.75" customHeight="1" x14ac:dyDescent="0.2">
      <c r="A170" s="1"/>
      <c r="B170" s="4"/>
      <c r="C170" s="3"/>
      <c r="D170" s="3"/>
      <c r="E170" s="3"/>
      <c r="F170" s="3"/>
      <c r="G170" s="3"/>
      <c r="H170" s="3"/>
      <c r="I170" s="3"/>
      <c r="J170" s="3"/>
      <c r="K170" s="3"/>
      <c r="L170" s="3"/>
      <c r="M170" s="3"/>
      <c r="N170" s="3"/>
      <c r="O170" s="3"/>
      <c r="P170" s="3"/>
      <c r="Q170" s="3"/>
      <c r="R170" s="3"/>
      <c r="S170" s="3"/>
      <c r="T170" s="3"/>
      <c r="U170" s="3"/>
      <c r="V170" s="3"/>
      <c r="W170" s="3"/>
      <c r="X170" s="3"/>
      <c r="Y170" s="3"/>
      <c r="Z170"/>
      <c r="AA170"/>
      <c r="AB170"/>
      <c r="AC170"/>
      <c r="AD170"/>
      <c r="AE170"/>
      <c r="AF170"/>
      <c r="AG170"/>
      <c r="AH170"/>
      <c r="AI170"/>
      <c r="AJ170"/>
      <c r="AK170"/>
    </row>
    <row r="171" spans="1:37" ht="15.75" customHeight="1" x14ac:dyDescent="0.2">
      <c r="A171" s="1"/>
      <c r="B171" s="4"/>
      <c r="C171" s="3"/>
      <c r="D171" s="3"/>
      <c r="E171" s="3"/>
      <c r="F171" s="3"/>
      <c r="G171" s="3"/>
      <c r="H171" s="3"/>
      <c r="I171" s="3"/>
      <c r="J171" s="3"/>
      <c r="K171" s="3"/>
      <c r="L171" s="3"/>
      <c r="M171" s="3"/>
      <c r="N171" s="3"/>
      <c r="O171" s="3"/>
      <c r="P171" s="3"/>
      <c r="Q171" s="3"/>
      <c r="R171" s="3"/>
      <c r="S171" s="3"/>
      <c r="T171" s="3"/>
      <c r="U171" s="3"/>
      <c r="V171" s="3"/>
      <c r="W171" s="3"/>
      <c r="X171" s="3"/>
      <c r="Y171" s="3"/>
      <c r="Z171"/>
      <c r="AA171"/>
      <c r="AB171"/>
      <c r="AC171"/>
      <c r="AD171"/>
      <c r="AE171"/>
      <c r="AF171"/>
      <c r="AG171"/>
      <c r="AH171"/>
      <c r="AI171"/>
      <c r="AJ171"/>
      <c r="AK171"/>
    </row>
    <row r="172" spans="1:37" ht="15.75" customHeight="1" x14ac:dyDescent="0.2">
      <c r="A172" s="1"/>
      <c r="B172" s="4"/>
      <c r="C172" s="3"/>
      <c r="D172" s="3"/>
      <c r="E172" s="3"/>
      <c r="F172" s="3"/>
      <c r="G172" s="3"/>
      <c r="H172" s="3"/>
      <c r="I172" s="3"/>
      <c r="J172" s="3"/>
      <c r="K172" s="3"/>
      <c r="L172" s="3"/>
      <c r="M172" s="3"/>
      <c r="N172" s="3"/>
      <c r="O172" s="3"/>
      <c r="P172" s="3"/>
      <c r="Q172" s="3"/>
      <c r="R172" s="3"/>
      <c r="S172" s="3"/>
      <c r="T172" s="3"/>
      <c r="U172" s="3"/>
      <c r="V172" s="3"/>
      <c r="W172" s="3"/>
      <c r="X172" s="3"/>
      <c r="Y172" s="3"/>
      <c r="Z172"/>
      <c r="AA172"/>
      <c r="AB172"/>
      <c r="AC172"/>
      <c r="AD172"/>
      <c r="AE172"/>
      <c r="AF172"/>
      <c r="AG172"/>
      <c r="AH172"/>
      <c r="AI172"/>
      <c r="AJ172"/>
      <c r="AK172"/>
    </row>
    <row r="173" spans="1:37" ht="15.75" customHeight="1" x14ac:dyDescent="0.2">
      <c r="A173" s="1"/>
      <c r="B173" s="4"/>
      <c r="C173" s="3"/>
      <c r="D173" s="3"/>
      <c r="E173" s="3"/>
      <c r="F173" s="3"/>
      <c r="G173" s="3"/>
      <c r="H173" s="3"/>
      <c r="I173" s="3"/>
      <c r="J173" s="3"/>
      <c r="K173" s="3"/>
      <c r="L173" s="3"/>
      <c r="M173" s="3"/>
      <c r="N173" s="3"/>
      <c r="O173" s="3"/>
      <c r="P173" s="3"/>
      <c r="Q173" s="3"/>
      <c r="R173" s="3"/>
      <c r="S173" s="3"/>
      <c r="T173" s="3"/>
      <c r="U173" s="3"/>
      <c r="V173" s="3"/>
      <c r="W173" s="3"/>
      <c r="X173" s="3"/>
      <c r="Y173" s="3"/>
      <c r="Z173"/>
      <c r="AA173"/>
      <c r="AB173"/>
      <c r="AC173"/>
      <c r="AD173"/>
      <c r="AE173"/>
      <c r="AF173"/>
      <c r="AG173"/>
      <c r="AH173"/>
      <c r="AI173"/>
      <c r="AJ173"/>
      <c r="AK173"/>
    </row>
    <row r="174" spans="1:37" ht="15.75" customHeight="1" x14ac:dyDescent="0.2">
      <c r="A174" s="1"/>
      <c r="B174" s="4"/>
      <c r="C174" s="3"/>
      <c r="D174" s="3"/>
      <c r="E174" s="3"/>
      <c r="F174" s="3"/>
      <c r="G174" s="3"/>
      <c r="H174" s="3"/>
      <c r="I174" s="3"/>
      <c r="J174" s="3"/>
      <c r="K174" s="3"/>
      <c r="L174" s="3"/>
      <c r="M174" s="3"/>
      <c r="N174" s="3"/>
      <c r="O174" s="3"/>
      <c r="P174" s="3"/>
      <c r="Q174" s="3"/>
      <c r="R174" s="3"/>
      <c r="S174" s="3"/>
      <c r="T174" s="3"/>
      <c r="U174" s="3"/>
      <c r="V174" s="3"/>
      <c r="W174" s="3"/>
      <c r="X174" s="3"/>
      <c r="Y174" s="3"/>
      <c r="Z174"/>
      <c r="AA174"/>
      <c r="AB174"/>
      <c r="AC174"/>
      <c r="AD174"/>
      <c r="AE174"/>
      <c r="AF174"/>
      <c r="AG174"/>
      <c r="AH174"/>
      <c r="AI174"/>
      <c r="AJ174"/>
      <c r="AK174"/>
    </row>
    <row r="175" spans="1:37" ht="15.75" customHeight="1" x14ac:dyDescent="0.2">
      <c r="A175" s="1"/>
      <c r="B175" s="4"/>
      <c r="C175" s="3"/>
      <c r="D175" s="3"/>
      <c r="E175" s="3"/>
      <c r="F175" s="3"/>
      <c r="G175" s="3"/>
      <c r="H175" s="3"/>
      <c r="I175" s="3"/>
      <c r="J175" s="3"/>
      <c r="K175" s="3"/>
      <c r="L175" s="3"/>
      <c r="M175" s="3"/>
      <c r="N175" s="3"/>
      <c r="O175" s="3"/>
      <c r="P175" s="3"/>
      <c r="Q175" s="3"/>
      <c r="R175" s="3"/>
      <c r="S175" s="3"/>
      <c r="T175" s="3"/>
      <c r="U175" s="3"/>
      <c r="V175" s="3"/>
      <c r="W175" s="3"/>
      <c r="X175" s="3"/>
      <c r="Y175" s="3"/>
      <c r="Z175"/>
      <c r="AA175"/>
      <c r="AB175"/>
      <c r="AC175"/>
      <c r="AD175"/>
      <c r="AE175"/>
      <c r="AF175"/>
      <c r="AG175"/>
      <c r="AH175"/>
      <c r="AI175"/>
      <c r="AJ175"/>
      <c r="AK175"/>
    </row>
    <row r="176" spans="1:37" ht="15.75" customHeight="1" x14ac:dyDescent="0.2">
      <c r="A176" s="1"/>
      <c r="B176" s="4"/>
      <c r="C176" s="3"/>
      <c r="D176" s="3"/>
      <c r="E176" s="3"/>
      <c r="F176" s="3"/>
      <c r="G176" s="3"/>
      <c r="H176" s="3"/>
      <c r="I176" s="3"/>
      <c r="J176" s="3"/>
      <c r="K176" s="3"/>
      <c r="L176" s="3"/>
      <c r="M176" s="3"/>
      <c r="N176" s="3"/>
      <c r="O176" s="3"/>
      <c r="P176" s="3"/>
      <c r="Q176" s="3"/>
      <c r="R176" s="3"/>
      <c r="S176" s="3"/>
      <c r="T176" s="3"/>
      <c r="U176" s="3"/>
      <c r="V176" s="3"/>
      <c r="W176" s="3"/>
      <c r="X176" s="3"/>
      <c r="Y176" s="3"/>
      <c r="Z176"/>
      <c r="AA176"/>
      <c r="AB176"/>
      <c r="AC176"/>
      <c r="AD176"/>
      <c r="AE176"/>
      <c r="AF176"/>
      <c r="AG176"/>
      <c r="AH176"/>
      <c r="AI176"/>
      <c r="AJ176"/>
      <c r="AK176"/>
    </row>
    <row r="177" spans="1:37" ht="15.75" customHeight="1" x14ac:dyDescent="0.2">
      <c r="A177" s="1"/>
      <c r="B177" s="4"/>
      <c r="C177" s="3"/>
      <c r="D177" s="3"/>
      <c r="E177" s="3"/>
      <c r="F177" s="3"/>
      <c r="G177" s="3"/>
      <c r="H177" s="3"/>
      <c r="I177" s="3"/>
      <c r="J177" s="3"/>
      <c r="K177" s="3"/>
      <c r="L177" s="3"/>
      <c r="M177" s="3"/>
      <c r="N177" s="3"/>
      <c r="O177" s="3"/>
      <c r="P177" s="3"/>
      <c r="Q177" s="3"/>
      <c r="R177" s="3"/>
      <c r="S177" s="3"/>
      <c r="T177" s="3"/>
      <c r="U177" s="3"/>
      <c r="V177" s="3"/>
      <c r="W177" s="3"/>
      <c r="X177" s="3"/>
      <c r="Y177" s="3"/>
      <c r="Z177"/>
      <c r="AA177"/>
      <c r="AB177"/>
      <c r="AC177"/>
      <c r="AD177"/>
      <c r="AE177"/>
      <c r="AF177"/>
      <c r="AG177"/>
      <c r="AH177"/>
      <c r="AI177"/>
      <c r="AJ177"/>
      <c r="AK177"/>
    </row>
    <row r="178" spans="1:37" ht="15.75" customHeight="1" x14ac:dyDescent="0.2">
      <c r="A178" s="1"/>
      <c r="B178" s="4"/>
      <c r="C178" s="3"/>
      <c r="D178" s="3"/>
      <c r="E178" s="3"/>
      <c r="F178" s="3"/>
      <c r="G178" s="3"/>
      <c r="H178" s="3"/>
      <c r="I178" s="3"/>
      <c r="J178" s="3"/>
      <c r="K178" s="3"/>
      <c r="L178" s="3"/>
      <c r="M178" s="3"/>
      <c r="N178" s="3"/>
      <c r="O178" s="3"/>
      <c r="P178" s="3"/>
      <c r="Q178" s="3"/>
      <c r="R178" s="3"/>
      <c r="S178" s="3"/>
      <c r="T178" s="3"/>
      <c r="U178" s="3"/>
      <c r="V178" s="3"/>
      <c r="W178" s="3"/>
      <c r="X178" s="3"/>
      <c r="Y178" s="3"/>
      <c r="Z178"/>
      <c r="AA178"/>
      <c r="AB178"/>
      <c r="AC178"/>
      <c r="AD178"/>
      <c r="AE178"/>
      <c r="AF178"/>
      <c r="AG178"/>
      <c r="AH178"/>
      <c r="AI178"/>
      <c r="AJ178"/>
      <c r="AK178"/>
    </row>
    <row r="179" spans="1:37" ht="15.75" customHeight="1" x14ac:dyDescent="0.2">
      <c r="A179" s="1"/>
      <c r="B179" s="4"/>
      <c r="C179" s="3"/>
      <c r="D179" s="3"/>
      <c r="E179" s="3"/>
      <c r="F179" s="3"/>
      <c r="G179" s="3"/>
      <c r="H179" s="3"/>
      <c r="I179" s="3"/>
      <c r="J179" s="3"/>
      <c r="K179" s="3"/>
      <c r="L179" s="3"/>
      <c r="M179" s="3"/>
      <c r="N179" s="3"/>
      <c r="O179" s="3"/>
      <c r="P179" s="3"/>
      <c r="Q179" s="3"/>
      <c r="R179" s="3"/>
      <c r="S179" s="3"/>
      <c r="T179" s="3"/>
      <c r="U179" s="3"/>
      <c r="V179" s="3"/>
      <c r="W179" s="3"/>
      <c r="X179" s="3"/>
      <c r="Y179" s="3"/>
      <c r="Z179"/>
      <c r="AA179"/>
      <c r="AB179"/>
      <c r="AC179"/>
      <c r="AD179"/>
      <c r="AE179"/>
      <c r="AF179"/>
      <c r="AG179"/>
      <c r="AH179"/>
      <c r="AI179"/>
      <c r="AJ179"/>
      <c r="AK179"/>
    </row>
    <row r="180" spans="1:37" ht="15.75" customHeight="1" x14ac:dyDescent="0.2">
      <c r="A180" s="1"/>
      <c r="B180" s="4"/>
      <c r="C180" s="3"/>
      <c r="D180" s="3"/>
      <c r="E180" s="3"/>
      <c r="F180" s="3"/>
      <c r="G180" s="3"/>
      <c r="H180" s="3"/>
      <c r="I180" s="3"/>
      <c r="J180" s="3"/>
      <c r="K180" s="3"/>
      <c r="L180" s="3"/>
      <c r="M180" s="3"/>
      <c r="N180" s="3"/>
      <c r="O180" s="3"/>
      <c r="P180" s="3"/>
      <c r="Q180" s="3"/>
      <c r="R180" s="3"/>
      <c r="S180" s="3"/>
      <c r="T180" s="3"/>
      <c r="U180" s="3"/>
      <c r="V180" s="3"/>
      <c r="W180" s="3"/>
      <c r="X180" s="3"/>
      <c r="Y180" s="3"/>
      <c r="Z180"/>
      <c r="AA180"/>
      <c r="AB180"/>
      <c r="AC180"/>
      <c r="AD180"/>
      <c r="AE180"/>
      <c r="AF180"/>
      <c r="AG180"/>
      <c r="AH180"/>
      <c r="AI180"/>
      <c r="AJ180"/>
      <c r="AK180"/>
    </row>
    <row r="181" spans="1:37" ht="15.75" customHeight="1" x14ac:dyDescent="0.2">
      <c r="A181" s="1"/>
      <c r="B181" s="4"/>
      <c r="C181" s="3"/>
      <c r="D181" s="3"/>
      <c r="E181" s="3"/>
      <c r="F181" s="3"/>
      <c r="G181" s="3"/>
      <c r="H181" s="3"/>
      <c r="I181" s="3"/>
      <c r="J181" s="3"/>
      <c r="K181" s="3"/>
      <c r="L181" s="3"/>
      <c r="M181" s="3"/>
      <c r="N181" s="3"/>
      <c r="O181" s="3"/>
      <c r="P181" s="3"/>
      <c r="Q181" s="3"/>
      <c r="R181" s="3"/>
      <c r="S181" s="3"/>
      <c r="T181" s="3"/>
      <c r="U181" s="3"/>
      <c r="V181" s="3"/>
      <c r="W181" s="3"/>
      <c r="X181" s="3"/>
      <c r="Y181" s="3"/>
      <c r="Z181"/>
      <c r="AA181"/>
      <c r="AB181"/>
      <c r="AC181"/>
      <c r="AD181"/>
      <c r="AE181"/>
      <c r="AF181"/>
      <c r="AG181"/>
      <c r="AH181"/>
      <c r="AI181"/>
      <c r="AJ181"/>
      <c r="AK181"/>
    </row>
    <row r="182" spans="1:37" ht="15.75" customHeight="1" x14ac:dyDescent="0.2">
      <c r="A182" s="1"/>
      <c r="B182" s="4"/>
      <c r="C182" s="3"/>
      <c r="D182" s="3"/>
      <c r="E182" s="3"/>
      <c r="F182" s="3"/>
      <c r="G182" s="3"/>
      <c r="H182" s="3"/>
      <c r="I182" s="3"/>
      <c r="J182" s="3"/>
      <c r="K182" s="3"/>
      <c r="L182" s="3"/>
      <c r="M182" s="3"/>
      <c r="N182" s="3"/>
      <c r="O182" s="3"/>
      <c r="P182" s="3"/>
      <c r="Q182" s="3"/>
      <c r="R182" s="3"/>
      <c r="S182" s="3"/>
      <c r="T182" s="3"/>
      <c r="U182" s="3"/>
      <c r="V182" s="3"/>
      <c r="W182" s="3"/>
      <c r="X182" s="3"/>
      <c r="Y182" s="3"/>
      <c r="Z182"/>
      <c r="AA182"/>
      <c r="AB182"/>
      <c r="AC182"/>
      <c r="AD182"/>
      <c r="AE182"/>
      <c r="AF182"/>
      <c r="AG182"/>
      <c r="AH182"/>
      <c r="AI182"/>
      <c r="AJ182"/>
      <c r="AK182"/>
    </row>
    <row r="183" spans="1:37" ht="15.75" customHeight="1" x14ac:dyDescent="0.2">
      <c r="A183" s="1"/>
      <c r="B183" s="4"/>
      <c r="C183" s="3"/>
      <c r="D183" s="3"/>
      <c r="E183" s="3"/>
      <c r="F183" s="3"/>
      <c r="G183" s="3"/>
      <c r="H183" s="3"/>
      <c r="I183" s="3"/>
      <c r="J183" s="3"/>
      <c r="K183" s="3"/>
      <c r="L183" s="3"/>
      <c r="M183" s="3"/>
      <c r="N183" s="3"/>
      <c r="O183" s="3"/>
      <c r="P183" s="3"/>
      <c r="Q183" s="3"/>
      <c r="R183" s="3"/>
      <c r="S183" s="3"/>
      <c r="T183" s="3"/>
      <c r="U183" s="3"/>
      <c r="V183" s="3"/>
      <c r="W183" s="3"/>
      <c r="X183" s="3"/>
      <c r="Y183" s="3"/>
      <c r="Z183"/>
      <c r="AA183"/>
      <c r="AB183"/>
      <c r="AC183"/>
      <c r="AD183"/>
      <c r="AE183"/>
      <c r="AF183"/>
      <c r="AG183"/>
      <c r="AH183"/>
      <c r="AI183"/>
      <c r="AJ183"/>
      <c r="AK183"/>
    </row>
    <row r="184" spans="1:37" ht="15.75" customHeight="1" x14ac:dyDescent="0.2">
      <c r="A184" s="1"/>
      <c r="B184" s="4"/>
      <c r="C184" s="3"/>
      <c r="D184" s="3"/>
      <c r="E184" s="3"/>
      <c r="F184" s="3"/>
      <c r="G184" s="3"/>
      <c r="H184" s="3"/>
      <c r="I184" s="3"/>
      <c r="J184" s="3"/>
      <c r="K184" s="3"/>
      <c r="L184" s="3"/>
      <c r="M184" s="3"/>
      <c r="N184" s="3"/>
      <c r="O184" s="3"/>
      <c r="P184" s="3"/>
      <c r="Q184" s="3"/>
      <c r="R184" s="3"/>
      <c r="S184" s="3"/>
      <c r="T184" s="3"/>
      <c r="U184" s="3"/>
      <c r="V184" s="3"/>
      <c r="W184" s="3"/>
      <c r="X184" s="3"/>
      <c r="Y184" s="3"/>
      <c r="Z184"/>
      <c r="AA184"/>
      <c r="AB184"/>
      <c r="AC184"/>
      <c r="AD184"/>
      <c r="AE184"/>
      <c r="AF184"/>
      <c r="AG184"/>
      <c r="AH184"/>
      <c r="AI184"/>
      <c r="AJ184"/>
      <c r="AK184"/>
    </row>
    <row r="185" spans="1:37" ht="15.75" customHeight="1" x14ac:dyDescent="0.2">
      <c r="A185" s="1"/>
      <c r="B185" s="4"/>
      <c r="C185" s="3"/>
      <c r="D185" s="3"/>
      <c r="E185" s="3"/>
      <c r="F185" s="3"/>
      <c r="G185" s="3"/>
      <c r="H185" s="3"/>
      <c r="I185" s="3"/>
      <c r="J185" s="3"/>
      <c r="K185" s="3"/>
      <c r="L185" s="3"/>
      <c r="M185" s="3"/>
      <c r="N185" s="3"/>
      <c r="O185" s="3"/>
      <c r="P185" s="3"/>
      <c r="Q185" s="3"/>
      <c r="R185" s="3"/>
      <c r="S185" s="3"/>
      <c r="T185" s="3"/>
      <c r="U185" s="3"/>
      <c r="V185" s="3"/>
      <c r="W185" s="3"/>
      <c r="X185" s="3"/>
      <c r="Y185" s="3"/>
      <c r="Z185"/>
      <c r="AA185"/>
      <c r="AB185"/>
      <c r="AC185"/>
      <c r="AD185"/>
      <c r="AE185"/>
      <c r="AF185"/>
      <c r="AG185"/>
      <c r="AH185"/>
      <c r="AI185"/>
      <c r="AJ185"/>
      <c r="AK185"/>
    </row>
    <row r="186" spans="1:37" ht="15.75" customHeight="1" x14ac:dyDescent="0.2">
      <c r="A186" s="1"/>
      <c r="B186" s="4"/>
      <c r="C186" s="3"/>
      <c r="D186" s="3"/>
      <c r="E186" s="3"/>
      <c r="F186" s="3"/>
      <c r="G186" s="3"/>
      <c r="H186" s="3"/>
      <c r="I186" s="3"/>
      <c r="J186" s="3"/>
      <c r="K186" s="3"/>
      <c r="L186" s="3"/>
      <c r="M186" s="3"/>
      <c r="N186" s="3"/>
      <c r="O186" s="3"/>
      <c r="P186" s="3"/>
      <c r="Q186" s="3"/>
      <c r="R186" s="3"/>
      <c r="S186" s="3"/>
      <c r="T186" s="3"/>
      <c r="U186" s="3"/>
      <c r="V186" s="3"/>
      <c r="W186" s="3"/>
      <c r="X186" s="3"/>
      <c r="Y186" s="3"/>
      <c r="Z186"/>
      <c r="AA186"/>
      <c r="AB186"/>
      <c r="AC186"/>
      <c r="AD186"/>
      <c r="AE186"/>
      <c r="AF186"/>
      <c r="AG186"/>
      <c r="AH186"/>
      <c r="AI186"/>
      <c r="AJ186"/>
      <c r="AK186"/>
    </row>
    <row r="187" spans="1:37" ht="15.75" customHeight="1" x14ac:dyDescent="0.2">
      <c r="A187" s="1"/>
      <c r="B187" s="4"/>
      <c r="C187" s="3"/>
      <c r="D187" s="3"/>
      <c r="E187" s="3"/>
      <c r="F187" s="3"/>
      <c r="G187" s="3"/>
      <c r="H187" s="3"/>
      <c r="I187" s="3"/>
      <c r="J187" s="3"/>
      <c r="K187" s="3"/>
      <c r="L187" s="3"/>
      <c r="M187" s="3"/>
      <c r="N187" s="3"/>
      <c r="O187" s="3"/>
      <c r="P187" s="3"/>
      <c r="Q187" s="3"/>
      <c r="R187" s="3"/>
      <c r="S187" s="3"/>
      <c r="T187" s="3"/>
      <c r="U187" s="3"/>
      <c r="V187" s="3"/>
      <c r="W187" s="3"/>
      <c r="X187" s="3"/>
      <c r="Y187" s="3"/>
      <c r="Z187"/>
      <c r="AA187"/>
      <c r="AB187"/>
      <c r="AC187"/>
      <c r="AD187"/>
      <c r="AE187"/>
      <c r="AF187"/>
      <c r="AG187"/>
      <c r="AH187"/>
      <c r="AI187"/>
      <c r="AJ187"/>
      <c r="AK187"/>
    </row>
    <row r="188" spans="1:37" ht="15.75" customHeight="1" x14ac:dyDescent="0.2">
      <c r="A188" s="1"/>
      <c r="B188" s="4"/>
      <c r="C188" s="3"/>
      <c r="D188" s="3"/>
      <c r="E188" s="3"/>
      <c r="F188" s="3"/>
      <c r="G188" s="3"/>
      <c r="H188" s="3"/>
      <c r="I188" s="3"/>
      <c r="J188" s="3"/>
      <c r="K188" s="3"/>
      <c r="L188" s="3"/>
      <c r="M188" s="3"/>
      <c r="N188" s="3"/>
      <c r="O188" s="3"/>
      <c r="P188" s="3"/>
      <c r="Q188" s="3"/>
      <c r="R188" s="3"/>
      <c r="S188" s="3"/>
      <c r="T188" s="3"/>
      <c r="U188" s="3"/>
      <c r="V188" s="3"/>
      <c r="W188" s="3"/>
      <c r="X188" s="3"/>
      <c r="Y188" s="3"/>
      <c r="Z188"/>
      <c r="AA188"/>
      <c r="AB188"/>
      <c r="AC188"/>
      <c r="AD188"/>
      <c r="AE188"/>
      <c r="AF188"/>
      <c r="AG188"/>
      <c r="AH188"/>
      <c r="AI188"/>
      <c r="AJ188"/>
      <c r="AK188"/>
    </row>
    <row r="189" spans="1:37" ht="15.75" customHeight="1" x14ac:dyDescent="0.2">
      <c r="A189" s="1"/>
      <c r="B189" s="4"/>
      <c r="C189" s="3"/>
      <c r="D189" s="3"/>
      <c r="E189" s="3"/>
      <c r="F189" s="3"/>
      <c r="G189" s="3"/>
      <c r="H189" s="3"/>
      <c r="I189" s="3"/>
      <c r="J189" s="3"/>
      <c r="K189" s="3"/>
      <c r="L189" s="3"/>
      <c r="M189" s="3"/>
      <c r="N189" s="3"/>
      <c r="O189" s="3"/>
      <c r="P189" s="3"/>
      <c r="Q189" s="3"/>
      <c r="R189" s="3"/>
      <c r="S189" s="3"/>
      <c r="T189" s="3"/>
      <c r="U189" s="3"/>
      <c r="V189" s="3"/>
      <c r="W189" s="3"/>
      <c r="X189" s="3"/>
      <c r="Y189" s="3"/>
      <c r="Z189"/>
      <c r="AA189"/>
      <c r="AB189"/>
      <c r="AC189"/>
      <c r="AD189"/>
      <c r="AE189"/>
      <c r="AF189"/>
      <c r="AG189"/>
      <c r="AH189"/>
      <c r="AI189"/>
      <c r="AJ189"/>
      <c r="AK189"/>
    </row>
    <row r="190" spans="1:37" ht="15.75" customHeight="1" x14ac:dyDescent="0.2">
      <c r="A190" s="1"/>
      <c r="B190" s="4"/>
      <c r="C190" s="3"/>
      <c r="D190" s="3"/>
      <c r="E190" s="3"/>
      <c r="F190" s="3"/>
      <c r="G190" s="3"/>
      <c r="H190" s="3"/>
      <c r="I190" s="3"/>
      <c r="J190" s="3"/>
      <c r="K190" s="3"/>
      <c r="L190" s="3"/>
      <c r="M190" s="3"/>
      <c r="N190" s="3"/>
      <c r="O190" s="3"/>
      <c r="P190" s="3"/>
      <c r="Q190" s="3"/>
      <c r="R190" s="3"/>
      <c r="S190" s="3"/>
      <c r="T190" s="3"/>
      <c r="U190" s="3"/>
      <c r="V190" s="3"/>
      <c r="W190" s="3"/>
      <c r="X190" s="3"/>
      <c r="Y190" s="3"/>
      <c r="Z190"/>
      <c r="AA190"/>
      <c r="AB190"/>
      <c r="AC190"/>
      <c r="AD190"/>
      <c r="AE190"/>
      <c r="AF190"/>
      <c r="AG190"/>
      <c r="AH190"/>
      <c r="AI190"/>
      <c r="AJ190"/>
      <c r="AK190"/>
    </row>
    <row r="191" spans="1:37" ht="15.75" customHeight="1" x14ac:dyDescent="0.2">
      <c r="A191" s="1"/>
      <c r="B191" s="4"/>
      <c r="C191" s="3"/>
      <c r="D191" s="3"/>
      <c r="E191" s="3"/>
      <c r="F191" s="3"/>
      <c r="G191" s="3"/>
      <c r="H191" s="3"/>
      <c r="I191" s="3"/>
      <c r="J191" s="3"/>
      <c r="K191" s="3"/>
      <c r="L191" s="3"/>
      <c r="M191" s="3"/>
      <c r="N191" s="3"/>
      <c r="O191" s="3"/>
      <c r="P191" s="3"/>
      <c r="Q191" s="3"/>
      <c r="R191" s="3"/>
      <c r="S191" s="3"/>
      <c r="T191" s="3"/>
      <c r="U191" s="3"/>
      <c r="V191" s="3"/>
      <c r="W191" s="3"/>
      <c r="X191" s="3"/>
      <c r="Y191" s="3"/>
      <c r="Z191"/>
      <c r="AA191"/>
      <c r="AB191"/>
      <c r="AC191"/>
      <c r="AD191"/>
      <c r="AE191"/>
      <c r="AF191"/>
      <c r="AG191"/>
      <c r="AH191"/>
      <c r="AI191"/>
      <c r="AJ191"/>
      <c r="AK191"/>
    </row>
    <row r="192" spans="1:37" ht="15.75" customHeight="1" x14ac:dyDescent="0.2">
      <c r="A192" s="1"/>
      <c r="B192" s="4"/>
      <c r="C192" s="3"/>
      <c r="D192" s="3"/>
      <c r="E192" s="3"/>
      <c r="F192" s="3"/>
      <c r="G192" s="3"/>
      <c r="H192" s="3"/>
      <c r="I192" s="3"/>
      <c r="J192" s="3"/>
      <c r="K192" s="3"/>
      <c r="L192" s="3"/>
      <c r="M192" s="3"/>
      <c r="N192" s="3"/>
      <c r="O192" s="3"/>
      <c r="P192" s="3"/>
      <c r="Q192" s="3"/>
      <c r="R192" s="3"/>
      <c r="S192" s="3"/>
      <c r="T192" s="3"/>
      <c r="U192" s="3"/>
      <c r="V192" s="3"/>
      <c r="W192" s="3"/>
      <c r="X192" s="3"/>
      <c r="Y192" s="3"/>
      <c r="Z192"/>
      <c r="AA192"/>
      <c r="AB192"/>
      <c r="AC192"/>
      <c r="AD192"/>
      <c r="AE192"/>
      <c r="AF192"/>
      <c r="AG192"/>
      <c r="AH192"/>
      <c r="AI192"/>
      <c r="AJ192"/>
      <c r="AK192"/>
    </row>
    <row r="193" spans="1:37" ht="15.75" customHeight="1" x14ac:dyDescent="0.2">
      <c r="A193" s="1"/>
      <c r="B193" s="4"/>
      <c r="C193" s="3"/>
      <c r="D193" s="3"/>
      <c r="E193" s="3"/>
      <c r="F193" s="3"/>
      <c r="G193" s="3"/>
      <c r="H193" s="3"/>
      <c r="I193" s="3"/>
      <c r="J193" s="3"/>
      <c r="K193" s="3"/>
      <c r="L193" s="3"/>
      <c r="M193" s="3"/>
      <c r="N193" s="3"/>
      <c r="O193" s="3"/>
      <c r="P193" s="3"/>
      <c r="Q193" s="3"/>
      <c r="R193" s="3"/>
      <c r="S193" s="3"/>
      <c r="T193" s="3"/>
      <c r="U193" s="3"/>
      <c r="V193" s="3"/>
      <c r="W193" s="3"/>
      <c r="X193" s="3"/>
      <c r="Y193" s="3"/>
      <c r="Z193"/>
      <c r="AA193"/>
      <c r="AB193"/>
      <c r="AC193"/>
      <c r="AD193"/>
      <c r="AE193"/>
      <c r="AF193"/>
      <c r="AG193"/>
      <c r="AH193"/>
      <c r="AI193"/>
      <c r="AJ193"/>
      <c r="AK193"/>
    </row>
    <row r="194" spans="1:37" ht="15.75" customHeight="1" x14ac:dyDescent="0.2">
      <c r="A194" s="1"/>
      <c r="B194" s="4"/>
      <c r="C194" s="3"/>
      <c r="D194" s="3"/>
      <c r="E194" s="3"/>
      <c r="F194" s="3"/>
      <c r="G194" s="3"/>
      <c r="H194" s="3"/>
      <c r="I194" s="3"/>
      <c r="J194" s="3"/>
      <c r="K194" s="3"/>
      <c r="L194" s="3"/>
      <c r="M194" s="3"/>
      <c r="N194" s="3"/>
      <c r="O194" s="3"/>
      <c r="P194" s="3"/>
      <c r="Q194" s="3"/>
      <c r="R194" s="3"/>
      <c r="S194" s="3"/>
      <c r="T194" s="3"/>
      <c r="U194" s="3"/>
      <c r="V194" s="3"/>
      <c r="W194" s="3"/>
      <c r="X194" s="3"/>
      <c r="Y194" s="3"/>
      <c r="Z194"/>
      <c r="AA194"/>
      <c r="AB194"/>
      <c r="AC194"/>
      <c r="AD194"/>
      <c r="AE194"/>
      <c r="AF194"/>
      <c r="AG194"/>
      <c r="AH194"/>
      <c r="AI194"/>
      <c r="AJ194"/>
      <c r="AK194"/>
    </row>
    <row r="195" spans="1:37" ht="15.75" customHeight="1" x14ac:dyDescent="0.2">
      <c r="A195" s="1"/>
      <c r="B195" s="4"/>
      <c r="C195" s="3"/>
      <c r="D195" s="3"/>
      <c r="E195" s="3"/>
      <c r="F195" s="3"/>
      <c r="G195" s="3"/>
      <c r="H195" s="3"/>
      <c r="I195" s="3"/>
      <c r="J195" s="3"/>
      <c r="K195" s="3"/>
      <c r="L195" s="3"/>
      <c r="M195" s="3"/>
      <c r="N195" s="3"/>
      <c r="O195" s="3"/>
      <c r="P195" s="3"/>
      <c r="Q195" s="3"/>
      <c r="R195" s="3"/>
      <c r="S195" s="3"/>
      <c r="T195" s="3"/>
      <c r="U195" s="3"/>
      <c r="V195" s="3"/>
      <c r="W195" s="3"/>
      <c r="X195" s="3"/>
      <c r="Y195" s="3"/>
      <c r="Z195"/>
      <c r="AA195"/>
      <c r="AB195"/>
      <c r="AC195"/>
      <c r="AD195"/>
      <c r="AE195"/>
      <c r="AF195"/>
      <c r="AG195"/>
      <c r="AH195"/>
      <c r="AI195"/>
      <c r="AJ195"/>
      <c r="AK195"/>
    </row>
    <row r="196" spans="1:37" ht="15.75" customHeight="1" x14ac:dyDescent="0.2">
      <c r="A196" s="1"/>
      <c r="B196" s="4"/>
      <c r="C196" s="3"/>
      <c r="D196" s="3"/>
      <c r="E196" s="3"/>
      <c r="F196" s="3"/>
      <c r="G196" s="3"/>
      <c r="H196" s="3"/>
      <c r="I196" s="3"/>
      <c r="J196" s="3"/>
      <c r="K196" s="3"/>
      <c r="L196" s="3"/>
      <c r="M196" s="3"/>
      <c r="N196" s="3"/>
      <c r="O196" s="3"/>
      <c r="P196" s="3"/>
      <c r="Q196" s="3"/>
      <c r="R196" s="3"/>
      <c r="S196" s="3"/>
      <c r="T196" s="3"/>
      <c r="U196" s="3"/>
      <c r="V196" s="3"/>
      <c r="W196" s="3"/>
      <c r="X196" s="3"/>
      <c r="Y196" s="3"/>
      <c r="Z196"/>
      <c r="AA196"/>
      <c r="AB196"/>
      <c r="AC196"/>
      <c r="AD196"/>
      <c r="AE196"/>
      <c r="AF196"/>
      <c r="AG196"/>
      <c r="AH196"/>
      <c r="AI196"/>
      <c r="AJ196"/>
      <c r="AK196"/>
    </row>
    <row r="197" spans="1:37" ht="15.75" customHeight="1" x14ac:dyDescent="0.2">
      <c r="A197" s="1"/>
      <c r="B197" s="4"/>
      <c r="C197" s="3"/>
      <c r="D197" s="3"/>
      <c r="E197" s="3"/>
      <c r="F197" s="3"/>
      <c r="G197" s="3"/>
      <c r="H197" s="3"/>
      <c r="I197" s="3"/>
      <c r="J197" s="3"/>
      <c r="K197" s="3"/>
      <c r="L197" s="3"/>
      <c r="M197" s="3"/>
      <c r="N197" s="3"/>
      <c r="O197" s="3"/>
      <c r="P197" s="3"/>
      <c r="Q197" s="3"/>
      <c r="R197" s="3"/>
      <c r="S197" s="3"/>
      <c r="T197" s="3"/>
      <c r="U197" s="3"/>
      <c r="V197" s="3"/>
      <c r="W197" s="3"/>
      <c r="X197" s="3"/>
      <c r="Y197" s="3"/>
      <c r="Z197"/>
      <c r="AA197"/>
      <c r="AB197"/>
      <c r="AC197"/>
      <c r="AD197"/>
      <c r="AE197"/>
      <c r="AF197"/>
      <c r="AG197"/>
      <c r="AH197"/>
      <c r="AI197"/>
      <c r="AJ197"/>
      <c r="AK197"/>
    </row>
    <row r="198" spans="1:37" ht="15.75" customHeight="1" x14ac:dyDescent="0.2">
      <c r="A198" s="1"/>
      <c r="B198" s="4"/>
      <c r="C198" s="3"/>
      <c r="D198" s="3"/>
      <c r="E198" s="3"/>
      <c r="F198" s="3"/>
      <c r="G198" s="3"/>
      <c r="H198" s="3"/>
      <c r="I198" s="3"/>
      <c r="J198" s="3"/>
      <c r="K198" s="3"/>
      <c r="L198" s="3"/>
      <c r="M198" s="3"/>
      <c r="N198" s="3"/>
      <c r="O198" s="3"/>
      <c r="P198" s="3"/>
      <c r="Q198" s="3"/>
      <c r="R198" s="3"/>
      <c r="S198" s="3"/>
      <c r="T198" s="3"/>
      <c r="U198" s="3"/>
      <c r="V198" s="3"/>
      <c r="W198" s="3"/>
      <c r="X198" s="3"/>
      <c r="Y198" s="3"/>
      <c r="Z198"/>
      <c r="AA198"/>
      <c r="AB198"/>
      <c r="AC198"/>
      <c r="AD198"/>
      <c r="AE198"/>
      <c r="AF198"/>
      <c r="AG198"/>
      <c r="AH198"/>
      <c r="AI198"/>
      <c r="AJ198"/>
      <c r="AK198"/>
    </row>
    <row r="199" spans="1:37" ht="15.75" customHeight="1" x14ac:dyDescent="0.2">
      <c r="A199" s="1"/>
      <c r="B199" s="4"/>
      <c r="C199" s="3"/>
      <c r="D199" s="3"/>
      <c r="E199" s="3"/>
      <c r="F199" s="3"/>
      <c r="G199" s="3"/>
      <c r="H199" s="3"/>
      <c r="I199" s="3"/>
      <c r="J199" s="3"/>
      <c r="K199" s="3"/>
      <c r="L199" s="3"/>
      <c r="M199" s="3"/>
      <c r="N199" s="3"/>
      <c r="O199" s="3"/>
      <c r="P199" s="3"/>
      <c r="Q199" s="3"/>
      <c r="R199" s="3"/>
      <c r="S199" s="3"/>
      <c r="T199" s="3"/>
      <c r="U199" s="3"/>
      <c r="V199" s="3"/>
      <c r="W199" s="3"/>
      <c r="X199" s="3"/>
      <c r="Y199" s="3"/>
      <c r="Z199"/>
      <c r="AA199"/>
      <c r="AB199"/>
      <c r="AC199"/>
      <c r="AD199"/>
      <c r="AE199"/>
      <c r="AF199"/>
      <c r="AG199"/>
      <c r="AH199"/>
      <c r="AI199"/>
      <c r="AJ199"/>
      <c r="AK199"/>
    </row>
    <row r="200" spans="1:37" ht="15.75" customHeight="1" x14ac:dyDescent="0.2">
      <c r="A200" s="1"/>
      <c r="B200" s="4"/>
      <c r="C200" s="3"/>
      <c r="D200" s="3"/>
      <c r="E200" s="3"/>
      <c r="F200" s="3"/>
      <c r="G200" s="3"/>
      <c r="H200" s="3"/>
      <c r="I200" s="3"/>
      <c r="J200" s="3"/>
      <c r="K200" s="3"/>
      <c r="L200" s="3"/>
      <c r="M200" s="3"/>
      <c r="N200" s="3"/>
      <c r="O200" s="3"/>
      <c r="P200" s="3"/>
      <c r="Q200" s="3"/>
      <c r="R200" s="3"/>
      <c r="S200" s="3"/>
      <c r="T200" s="3"/>
      <c r="U200" s="3"/>
      <c r="V200" s="3"/>
      <c r="W200" s="3"/>
      <c r="X200" s="3"/>
      <c r="Y200" s="3"/>
      <c r="Z200"/>
      <c r="AA200"/>
      <c r="AB200"/>
      <c r="AC200"/>
      <c r="AD200"/>
      <c r="AE200"/>
      <c r="AF200"/>
      <c r="AG200"/>
      <c r="AH200"/>
      <c r="AI200"/>
      <c r="AJ200"/>
      <c r="AK200"/>
    </row>
    <row r="201" spans="1:37" ht="15.75" customHeight="1" x14ac:dyDescent="0.2">
      <c r="A201" s="1"/>
      <c r="B201" s="4"/>
      <c r="C201" s="3"/>
      <c r="D201" s="3"/>
      <c r="E201" s="3"/>
      <c r="F201" s="3"/>
      <c r="G201" s="3"/>
      <c r="H201" s="3"/>
      <c r="I201" s="3"/>
      <c r="J201" s="3"/>
      <c r="K201" s="3"/>
      <c r="L201" s="3"/>
      <c r="M201" s="3"/>
      <c r="N201" s="3"/>
      <c r="O201" s="3"/>
      <c r="P201" s="3"/>
      <c r="Q201" s="3"/>
      <c r="R201" s="3"/>
      <c r="S201" s="3"/>
      <c r="T201" s="3"/>
      <c r="U201" s="3"/>
      <c r="V201" s="3"/>
      <c r="W201" s="3"/>
      <c r="X201" s="3"/>
      <c r="Y201" s="3"/>
      <c r="Z201"/>
      <c r="AA201"/>
      <c r="AB201"/>
      <c r="AC201"/>
      <c r="AD201"/>
      <c r="AE201"/>
      <c r="AF201"/>
      <c r="AG201"/>
      <c r="AH201"/>
      <c r="AI201"/>
      <c r="AJ201"/>
      <c r="AK201"/>
    </row>
    <row r="202" spans="1:37" ht="15.75" customHeight="1" x14ac:dyDescent="0.2">
      <c r="A202" s="1"/>
      <c r="B202" s="4"/>
      <c r="C202" s="3"/>
      <c r="D202" s="3"/>
      <c r="E202" s="3"/>
      <c r="F202" s="3"/>
      <c r="G202" s="3"/>
      <c r="H202" s="3"/>
      <c r="I202" s="3"/>
      <c r="J202" s="3"/>
      <c r="K202" s="3"/>
      <c r="L202" s="3"/>
      <c r="M202" s="3"/>
      <c r="N202" s="3"/>
      <c r="O202" s="3"/>
      <c r="P202" s="3"/>
      <c r="Q202" s="3"/>
      <c r="R202" s="3"/>
      <c r="S202" s="3"/>
      <c r="T202" s="3"/>
      <c r="U202" s="3"/>
      <c r="V202" s="3"/>
      <c r="W202" s="3"/>
      <c r="X202" s="3"/>
      <c r="Y202" s="3"/>
      <c r="Z202"/>
      <c r="AA202"/>
      <c r="AB202"/>
      <c r="AC202"/>
      <c r="AD202"/>
      <c r="AE202"/>
      <c r="AF202"/>
      <c r="AG202"/>
      <c r="AH202"/>
      <c r="AI202"/>
      <c r="AJ202"/>
      <c r="AK202"/>
    </row>
    <row r="203" spans="1:37" ht="15.75" customHeight="1" x14ac:dyDescent="0.2">
      <c r="A203" s="1"/>
      <c r="B203" s="4"/>
      <c r="C203" s="3"/>
      <c r="D203" s="3"/>
      <c r="E203" s="3"/>
      <c r="F203" s="3"/>
      <c r="G203" s="3"/>
      <c r="H203" s="3"/>
      <c r="I203" s="3"/>
      <c r="J203" s="3"/>
      <c r="K203" s="3"/>
      <c r="L203" s="3"/>
      <c r="M203" s="3"/>
      <c r="N203" s="3"/>
      <c r="O203" s="3"/>
      <c r="P203" s="3"/>
      <c r="Q203" s="3"/>
      <c r="R203" s="3"/>
      <c r="S203" s="3"/>
      <c r="T203" s="3"/>
      <c r="U203" s="3"/>
      <c r="V203" s="3"/>
      <c r="W203" s="3"/>
      <c r="X203" s="3"/>
      <c r="Y203" s="3"/>
      <c r="Z203"/>
      <c r="AA203"/>
      <c r="AB203"/>
      <c r="AC203"/>
      <c r="AD203"/>
      <c r="AE203"/>
      <c r="AF203"/>
      <c r="AG203"/>
      <c r="AH203"/>
      <c r="AI203"/>
      <c r="AJ203"/>
      <c r="AK203"/>
    </row>
    <row r="204" spans="1:37" ht="15.75" customHeight="1" x14ac:dyDescent="0.2">
      <c r="A204" s="1"/>
      <c r="B204" s="4"/>
      <c r="C204" s="3"/>
      <c r="D204" s="3"/>
      <c r="E204" s="3"/>
      <c r="F204" s="3"/>
      <c r="G204" s="3"/>
      <c r="H204" s="3"/>
      <c r="I204" s="3"/>
      <c r="J204" s="3"/>
      <c r="K204" s="3"/>
      <c r="L204" s="3"/>
      <c r="M204" s="3"/>
      <c r="N204" s="3"/>
      <c r="O204" s="3"/>
      <c r="P204" s="3"/>
      <c r="Q204" s="3"/>
      <c r="R204" s="3"/>
      <c r="S204" s="3"/>
      <c r="T204" s="3"/>
      <c r="U204" s="3"/>
      <c r="V204" s="3"/>
      <c r="W204" s="3"/>
      <c r="X204" s="3"/>
      <c r="Y204" s="3"/>
      <c r="Z204"/>
      <c r="AA204"/>
      <c r="AB204"/>
      <c r="AC204"/>
      <c r="AD204"/>
      <c r="AE204"/>
      <c r="AF204"/>
      <c r="AG204"/>
      <c r="AH204"/>
      <c r="AI204"/>
      <c r="AJ204"/>
      <c r="AK204"/>
    </row>
    <row r="205" spans="1:37" ht="15.75" customHeight="1" x14ac:dyDescent="0.2">
      <c r="A205" s="1"/>
      <c r="B205" s="4"/>
      <c r="C205" s="3"/>
      <c r="D205" s="3"/>
      <c r="E205" s="3"/>
      <c r="F205" s="3"/>
      <c r="G205" s="3"/>
      <c r="H205" s="3"/>
      <c r="I205" s="3"/>
      <c r="J205" s="3"/>
      <c r="K205" s="3"/>
      <c r="L205" s="3"/>
      <c r="M205" s="3"/>
      <c r="N205" s="3"/>
      <c r="O205" s="3"/>
      <c r="P205" s="3"/>
      <c r="Q205" s="3"/>
      <c r="R205" s="3"/>
      <c r="S205" s="3"/>
      <c r="T205" s="3"/>
      <c r="U205" s="3"/>
      <c r="V205" s="3"/>
      <c r="W205" s="3"/>
      <c r="X205" s="3"/>
      <c r="Y205" s="3"/>
      <c r="Z205"/>
      <c r="AA205"/>
      <c r="AB205"/>
      <c r="AC205"/>
      <c r="AD205"/>
      <c r="AE205"/>
      <c r="AF205"/>
      <c r="AG205"/>
      <c r="AH205"/>
      <c r="AI205"/>
      <c r="AJ205"/>
      <c r="AK205"/>
    </row>
    <row r="206" spans="1:37" ht="15.75" customHeight="1" x14ac:dyDescent="0.2">
      <c r="A206" s="1"/>
      <c r="B206" s="4"/>
      <c r="C206" s="3"/>
      <c r="D206" s="3"/>
      <c r="E206" s="3"/>
      <c r="F206" s="3"/>
      <c r="G206" s="3"/>
      <c r="H206" s="3"/>
      <c r="I206" s="3"/>
      <c r="J206" s="3"/>
      <c r="K206" s="3"/>
      <c r="L206" s="3"/>
      <c r="M206" s="3"/>
      <c r="N206" s="3"/>
      <c r="O206" s="3"/>
      <c r="P206" s="3"/>
      <c r="Q206" s="3"/>
      <c r="R206" s="3"/>
      <c r="S206" s="3"/>
      <c r="T206" s="3"/>
      <c r="U206" s="3"/>
      <c r="V206" s="3"/>
      <c r="W206" s="3"/>
      <c r="X206" s="3"/>
      <c r="Y206" s="3"/>
      <c r="Z206"/>
      <c r="AA206"/>
      <c r="AB206"/>
      <c r="AC206"/>
      <c r="AD206"/>
      <c r="AE206"/>
      <c r="AF206"/>
      <c r="AG206"/>
      <c r="AH206"/>
      <c r="AI206"/>
      <c r="AJ206"/>
      <c r="AK206"/>
    </row>
    <row r="207" spans="1:37" ht="15.75" customHeight="1" x14ac:dyDescent="0.2">
      <c r="A207" s="1"/>
      <c r="B207" s="4"/>
      <c r="C207" s="3"/>
      <c r="D207" s="3"/>
      <c r="E207" s="3"/>
      <c r="F207" s="3"/>
      <c r="G207" s="3"/>
      <c r="H207" s="3"/>
      <c r="I207" s="3"/>
      <c r="J207" s="3"/>
      <c r="K207" s="3"/>
      <c r="L207" s="3"/>
      <c r="M207" s="3"/>
      <c r="N207" s="3"/>
      <c r="O207" s="3"/>
      <c r="P207" s="3"/>
      <c r="Q207" s="3"/>
      <c r="R207" s="3"/>
      <c r="S207" s="3"/>
      <c r="T207" s="3"/>
      <c r="U207" s="3"/>
      <c r="V207" s="3"/>
      <c r="W207" s="3"/>
      <c r="X207" s="3"/>
      <c r="Y207" s="3"/>
      <c r="Z207"/>
      <c r="AA207"/>
      <c r="AB207"/>
      <c r="AC207"/>
      <c r="AD207"/>
      <c r="AE207"/>
      <c r="AF207"/>
      <c r="AG207"/>
      <c r="AH207"/>
      <c r="AI207"/>
      <c r="AJ207"/>
      <c r="AK207"/>
    </row>
    <row r="208" spans="1:37" ht="15.75" customHeight="1" x14ac:dyDescent="0.2">
      <c r="A208" s="1"/>
      <c r="B208" s="4"/>
      <c r="C208" s="3"/>
      <c r="D208" s="3"/>
      <c r="E208" s="3"/>
      <c r="F208" s="3"/>
      <c r="G208" s="3"/>
      <c r="H208" s="3"/>
      <c r="I208" s="3"/>
      <c r="J208" s="3"/>
      <c r="K208" s="3"/>
      <c r="L208" s="3"/>
      <c r="M208" s="3"/>
      <c r="N208" s="3"/>
      <c r="O208" s="3"/>
      <c r="P208" s="3"/>
      <c r="Q208" s="3"/>
      <c r="R208" s="3"/>
      <c r="S208" s="3"/>
      <c r="T208" s="3"/>
      <c r="U208" s="3"/>
      <c r="V208" s="3"/>
      <c r="W208" s="3"/>
      <c r="X208" s="3"/>
      <c r="Y208" s="3"/>
      <c r="Z208"/>
      <c r="AA208"/>
      <c r="AB208"/>
      <c r="AC208"/>
      <c r="AD208"/>
      <c r="AE208"/>
      <c r="AF208"/>
      <c r="AG208"/>
      <c r="AH208"/>
      <c r="AI208"/>
      <c r="AJ208"/>
      <c r="AK208"/>
    </row>
    <row r="209" spans="1:37" ht="15.75" customHeight="1" x14ac:dyDescent="0.2">
      <c r="A209" s="1"/>
      <c r="B209" s="4"/>
      <c r="C209" s="3"/>
      <c r="D209" s="3"/>
      <c r="E209" s="3"/>
      <c r="F209" s="3"/>
      <c r="G209" s="3"/>
      <c r="H209" s="3"/>
      <c r="I209" s="3"/>
      <c r="J209" s="3"/>
      <c r="K209" s="3"/>
      <c r="L209" s="3"/>
      <c r="M209" s="3"/>
      <c r="N209" s="3"/>
      <c r="O209" s="3"/>
      <c r="P209" s="3"/>
      <c r="Q209" s="3"/>
      <c r="R209" s="3"/>
      <c r="S209" s="3"/>
      <c r="T209" s="3"/>
      <c r="U209" s="3"/>
      <c r="V209" s="3"/>
      <c r="W209" s="3"/>
      <c r="X209" s="3"/>
      <c r="Y209" s="3"/>
      <c r="Z209"/>
      <c r="AA209"/>
      <c r="AB209"/>
      <c r="AC209"/>
      <c r="AD209"/>
      <c r="AE209"/>
      <c r="AF209"/>
      <c r="AG209"/>
      <c r="AH209"/>
      <c r="AI209"/>
      <c r="AJ209"/>
      <c r="AK209"/>
    </row>
    <row r="210" spans="1:37" ht="15.75" customHeight="1" x14ac:dyDescent="0.2">
      <c r="A210" s="1"/>
      <c r="B210" s="4"/>
      <c r="C210" s="3"/>
      <c r="D210" s="3"/>
      <c r="E210" s="3"/>
      <c r="F210" s="3"/>
      <c r="G210" s="3"/>
      <c r="H210" s="3"/>
      <c r="I210" s="3"/>
      <c r="J210" s="3"/>
      <c r="K210" s="3"/>
      <c r="L210" s="3"/>
      <c r="M210" s="3"/>
      <c r="N210" s="3"/>
      <c r="O210" s="3"/>
      <c r="P210" s="3"/>
      <c r="Q210" s="3"/>
      <c r="R210" s="3"/>
      <c r="S210" s="3"/>
      <c r="T210" s="3"/>
      <c r="U210" s="3"/>
      <c r="V210" s="3"/>
      <c r="W210" s="3"/>
      <c r="X210" s="3"/>
      <c r="Y210" s="3"/>
      <c r="Z210"/>
      <c r="AA210"/>
      <c r="AB210"/>
      <c r="AC210"/>
      <c r="AD210"/>
      <c r="AE210"/>
      <c r="AF210"/>
      <c r="AG210"/>
      <c r="AH210"/>
      <c r="AI210"/>
      <c r="AJ210"/>
      <c r="AK210"/>
    </row>
    <row r="211" spans="1:37" ht="15.75" customHeight="1" x14ac:dyDescent="0.2">
      <c r="A211" s="1"/>
      <c r="B211" s="4"/>
      <c r="C211" s="3"/>
      <c r="D211" s="3"/>
      <c r="E211" s="3"/>
      <c r="F211" s="3"/>
      <c r="G211" s="3"/>
      <c r="H211" s="3"/>
      <c r="I211" s="3"/>
      <c r="J211" s="3"/>
      <c r="K211" s="3"/>
      <c r="L211" s="3"/>
      <c r="M211" s="3"/>
      <c r="N211" s="3"/>
      <c r="O211" s="3"/>
      <c r="P211" s="3"/>
      <c r="Q211" s="3"/>
      <c r="R211" s="3"/>
      <c r="S211" s="3"/>
      <c r="T211" s="3"/>
      <c r="U211" s="3"/>
      <c r="V211" s="3"/>
      <c r="W211" s="3"/>
      <c r="X211" s="3"/>
      <c r="Y211" s="3"/>
      <c r="Z211"/>
      <c r="AA211"/>
      <c r="AB211"/>
      <c r="AC211"/>
      <c r="AD211"/>
      <c r="AE211"/>
      <c r="AF211"/>
      <c r="AG211"/>
      <c r="AH211"/>
      <c r="AI211"/>
      <c r="AJ211"/>
      <c r="AK211"/>
    </row>
    <row r="212" spans="1:37" ht="15.75" customHeight="1" x14ac:dyDescent="0.2">
      <c r="A212" s="1"/>
      <c r="B212" s="4"/>
      <c r="C212" s="3"/>
      <c r="D212" s="3"/>
      <c r="E212" s="3"/>
      <c r="F212" s="3"/>
      <c r="G212" s="3"/>
      <c r="H212" s="3"/>
      <c r="I212" s="3"/>
      <c r="J212" s="3"/>
      <c r="K212" s="3"/>
      <c r="L212" s="3"/>
      <c r="M212" s="3"/>
      <c r="N212" s="3"/>
      <c r="O212" s="3"/>
      <c r="P212" s="3"/>
      <c r="Q212" s="3"/>
      <c r="R212" s="3"/>
      <c r="S212" s="3"/>
      <c r="T212" s="3"/>
      <c r="U212" s="3"/>
      <c r="V212" s="3"/>
      <c r="W212" s="3"/>
      <c r="X212" s="3"/>
      <c r="Y212" s="3"/>
      <c r="Z212"/>
      <c r="AA212"/>
      <c r="AB212"/>
      <c r="AC212"/>
      <c r="AD212"/>
      <c r="AE212"/>
      <c r="AF212"/>
      <c r="AG212"/>
      <c r="AH212"/>
      <c r="AI212"/>
      <c r="AJ212"/>
      <c r="AK212"/>
    </row>
    <row r="213" spans="1:37" ht="15.75" customHeight="1" x14ac:dyDescent="0.2">
      <c r="A213" s="1"/>
      <c r="B213" s="4"/>
      <c r="C213" s="3"/>
      <c r="D213" s="3"/>
      <c r="E213" s="3"/>
      <c r="F213" s="3"/>
      <c r="G213" s="3"/>
      <c r="H213" s="3"/>
      <c r="I213" s="3"/>
      <c r="J213" s="3"/>
      <c r="K213" s="3"/>
      <c r="L213" s="3"/>
      <c r="M213" s="3"/>
      <c r="N213" s="3"/>
      <c r="O213" s="3"/>
      <c r="P213" s="3"/>
      <c r="Q213" s="3"/>
      <c r="R213" s="3"/>
      <c r="S213" s="3"/>
      <c r="T213" s="3"/>
      <c r="U213" s="3"/>
      <c r="V213" s="3"/>
      <c r="W213" s="3"/>
      <c r="X213" s="3"/>
      <c r="Y213" s="3"/>
      <c r="Z213"/>
      <c r="AA213"/>
      <c r="AB213"/>
      <c r="AC213"/>
      <c r="AD213"/>
      <c r="AE213"/>
      <c r="AF213"/>
      <c r="AG213"/>
      <c r="AH213"/>
      <c r="AI213"/>
      <c r="AJ213"/>
      <c r="AK213"/>
    </row>
    <row r="214" spans="1:37" ht="15.75" customHeight="1" x14ac:dyDescent="0.2">
      <c r="A214" s="1"/>
      <c r="B214" s="4"/>
      <c r="C214" s="3"/>
      <c r="D214" s="3"/>
      <c r="E214" s="3"/>
      <c r="F214" s="3"/>
      <c r="G214" s="3"/>
      <c r="H214" s="3"/>
      <c r="I214" s="3"/>
      <c r="J214" s="3"/>
      <c r="K214" s="3"/>
      <c r="L214" s="3"/>
      <c r="M214" s="3"/>
      <c r="N214" s="3"/>
      <c r="O214" s="3"/>
      <c r="P214" s="3"/>
      <c r="Q214" s="3"/>
      <c r="R214" s="3"/>
      <c r="S214" s="3"/>
      <c r="T214" s="3"/>
      <c r="U214" s="3"/>
      <c r="V214" s="3"/>
      <c r="W214" s="3"/>
      <c r="X214" s="3"/>
      <c r="Y214" s="3"/>
      <c r="Z214"/>
      <c r="AA214"/>
      <c r="AB214"/>
      <c r="AC214"/>
      <c r="AD214"/>
      <c r="AE214"/>
      <c r="AF214"/>
      <c r="AG214"/>
      <c r="AH214"/>
      <c r="AI214"/>
      <c r="AJ214"/>
      <c r="AK214"/>
    </row>
    <row r="215" spans="1:37" ht="15.75" customHeight="1" x14ac:dyDescent="0.2">
      <c r="A215" s="1"/>
      <c r="B215" s="4"/>
      <c r="C215" s="3"/>
      <c r="D215" s="3"/>
      <c r="E215" s="3"/>
      <c r="F215" s="3"/>
      <c r="G215" s="3"/>
      <c r="H215" s="3"/>
      <c r="I215" s="3"/>
      <c r="J215" s="3"/>
      <c r="K215" s="3"/>
      <c r="L215" s="3"/>
      <c r="M215" s="3"/>
      <c r="N215" s="3"/>
      <c r="O215" s="3"/>
      <c r="P215" s="3"/>
      <c r="Q215" s="3"/>
      <c r="R215" s="3"/>
      <c r="S215" s="3"/>
      <c r="T215" s="3"/>
      <c r="U215" s="3"/>
      <c r="V215" s="3"/>
      <c r="W215" s="3"/>
      <c r="X215" s="3"/>
      <c r="Y215" s="3"/>
      <c r="Z215"/>
      <c r="AA215"/>
      <c r="AB215"/>
      <c r="AC215"/>
      <c r="AD215"/>
      <c r="AE215"/>
      <c r="AF215"/>
      <c r="AG215"/>
      <c r="AH215"/>
      <c r="AI215"/>
      <c r="AJ215"/>
      <c r="AK215"/>
    </row>
    <row r="216" spans="1:37" ht="15.75" customHeight="1" x14ac:dyDescent="0.2">
      <c r="A216" s="1"/>
      <c r="B216" s="4"/>
      <c r="C216" s="3"/>
      <c r="D216" s="3"/>
      <c r="E216" s="3"/>
      <c r="F216" s="3"/>
      <c r="G216" s="3"/>
      <c r="H216" s="3"/>
      <c r="I216" s="3"/>
      <c r="J216" s="3"/>
      <c r="K216" s="3"/>
      <c r="L216" s="3"/>
      <c r="M216" s="3"/>
      <c r="N216" s="3"/>
      <c r="O216" s="3"/>
      <c r="P216" s="3"/>
      <c r="Q216" s="3"/>
      <c r="R216" s="3"/>
      <c r="S216" s="3"/>
      <c r="T216" s="3"/>
      <c r="U216" s="3"/>
      <c r="V216" s="3"/>
      <c r="W216" s="3"/>
      <c r="X216" s="3"/>
      <c r="Y216" s="3"/>
      <c r="Z216"/>
      <c r="AA216"/>
      <c r="AB216"/>
      <c r="AC216"/>
      <c r="AD216"/>
      <c r="AE216"/>
      <c r="AF216"/>
      <c r="AG216"/>
      <c r="AH216"/>
      <c r="AI216"/>
      <c r="AJ216"/>
      <c r="AK216"/>
    </row>
    <row r="217" spans="1:37" ht="15.75" customHeight="1" x14ac:dyDescent="0.2">
      <c r="A217" s="1"/>
      <c r="B217" s="4"/>
      <c r="C217" s="3"/>
      <c r="D217" s="3"/>
      <c r="E217" s="3"/>
      <c r="F217" s="3"/>
      <c r="G217" s="3"/>
      <c r="H217" s="3"/>
      <c r="I217" s="3"/>
      <c r="J217" s="3"/>
      <c r="K217" s="3"/>
      <c r="L217" s="3"/>
      <c r="M217" s="3"/>
      <c r="N217" s="3"/>
      <c r="O217" s="3"/>
      <c r="P217" s="3"/>
      <c r="Q217" s="3"/>
      <c r="R217" s="3"/>
      <c r="S217" s="3"/>
      <c r="T217" s="3"/>
      <c r="U217" s="3"/>
      <c r="V217" s="3"/>
      <c r="W217" s="3"/>
      <c r="X217" s="3"/>
      <c r="Y217" s="3"/>
      <c r="Z217"/>
      <c r="AA217"/>
      <c r="AB217"/>
      <c r="AC217"/>
      <c r="AD217"/>
      <c r="AE217"/>
      <c r="AF217"/>
      <c r="AG217"/>
      <c r="AH217"/>
      <c r="AI217"/>
      <c r="AJ217"/>
      <c r="AK217"/>
    </row>
    <row r="218" spans="1:37" ht="15.75" customHeight="1" x14ac:dyDescent="0.2">
      <c r="A218" s="1"/>
      <c r="B218" s="4"/>
      <c r="C218" s="3"/>
      <c r="D218" s="3"/>
      <c r="E218" s="3"/>
      <c r="F218" s="3"/>
      <c r="G218" s="3"/>
      <c r="H218" s="3"/>
      <c r="I218" s="3"/>
      <c r="J218" s="3"/>
      <c r="K218" s="3"/>
      <c r="L218" s="3"/>
      <c r="M218" s="3"/>
      <c r="N218" s="3"/>
      <c r="O218" s="3"/>
      <c r="P218" s="3"/>
      <c r="Q218" s="3"/>
      <c r="R218" s="3"/>
      <c r="S218" s="3"/>
      <c r="T218" s="3"/>
      <c r="U218" s="3"/>
      <c r="V218" s="3"/>
      <c r="W218" s="3"/>
      <c r="X218" s="3"/>
      <c r="Y218" s="3"/>
      <c r="Z218"/>
      <c r="AA218"/>
      <c r="AB218"/>
      <c r="AC218"/>
      <c r="AD218"/>
      <c r="AE218"/>
      <c r="AF218"/>
      <c r="AG218"/>
      <c r="AH218"/>
      <c r="AI218"/>
      <c r="AJ218"/>
      <c r="AK218"/>
    </row>
    <row r="219" spans="1:37" ht="15.75" customHeight="1" x14ac:dyDescent="0.2">
      <c r="A219" s="1"/>
      <c r="B219" s="4"/>
      <c r="C219" s="3"/>
      <c r="D219" s="3"/>
      <c r="E219" s="3"/>
      <c r="F219" s="3"/>
      <c r="G219" s="3"/>
      <c r="H219" s="3"/>
      <c r="I219" s="3"/>
      <c r="J219" s="3"/>
      <c r="K219" s="3"/>
      <c r="L219" s="3"/>
      <c r="M219" s="3"/>
      <c r="N219" s="3"/>
      <c r="O219" s="3"/>
      <c r="P219" s="3"/>
      <c r="Q219" s="3"/>
      <c r="R219" s="3"/>
      <c r="S219" s="3"/>
      <c r="T219" s="3"/>
      <c r="U219" s="3"/>
      <c r="V219" s="3"/>
      <c r="W219" s="3"/>
      <c r="X219" s="3"/>
      <c r="Y219" s="3"/>
      <c r="Z219"/>
      <c r="AA219"/>
      <c r="AB219"/>
      <c r="AC219"/>
      <c r="AD219"/>
      <c r="AE219"/>
      <c r="AF219"/>
      <c r="AG219"/>
      <c r="AH219"/>
      <c r="AI219"/>
      <c r="AJ219"/>
      <c r="AK219"/>
    </row>
    <row r="220" spans="1:37" ht="15.75" customHeight="1" x14ac:dyDescent="0.2">
      <c r="A220" s="1"/>
      <c r="B220" s="4"/>
      <c r="C220" s="3"/>
      <c r="D220" s="3"/>
      <c r="E220" s="3"/>
      <c r="F220" s="3"/>
      <c r="G220" s="3"/>
      <c r="H220" s="3"/>
      <c r="I220" s="3"/>
      <c r="J220" s="3"/>
      <c r="K220" s="3"/>
      <c r="L220" s="3"/>
      <c r="M220" s="3"/>
      <c r="N220" s="3"/>
      <c r="O220" s="3"/>
      <c r="P220" s="3"/>
      <c r="Q220" s="3"/>
      <c r="R220" s="3"/>
      <c r="S220" s="3"/>
      <c r="T220" s="3"/>
      <c r="U220" s="3"/>
      <c r="V220" s="3"/>
      <c r="W220" s="3"/>
      <c r="X220" s="3"/>
      <c r="Y220" s="3"/>
      <c r="Z220"/>
      <c r="AA220"/>
      <c r="AB220"/>
      <c r="AC220"/>
      <c r="AD220"/>
      <c r="AE220"/>
      <c r="AF220"/>
      <c r="AG220"/>
      <c r="AH220"/>
      <c r="AI220"/>
      <c r="AJ220"/>
      <c r="AK220"/>
    </row>
    <row r="221" spans="1:37" ht="15.75" customHeight="1" x14ac:dyDescent="0.2">
      <c r="A221" s="1"/>
      <c r="B221" s="4"/>
      <c r="C221" s="3"/>
      <c r="D221" s="3"/>
      <c r="E221" s="3"/>
      <c r="F221" s="3"/>
      <c r="G221" s="3"/>
      <c r="H221" s="3"/>
      <c r="I221" s="3"/>
      <c r="J221" s="3"/>
      <c r="K221" s="3"/>
      <c r="L221" s="3"/>
      <c r="M221" s="3"/>
      <c r="N221" s="3"/>
      <c r="O221" s="3"/>
      <c r="P221" s="3"/>
      <c r="Q221" s="3"/>
      <c r="R221" s="3"/>
      <c r="S221" s="3"/>
      <c r="T221" s="3"/>
      <c r="U221" s="3"/>
      <c r="V221" s="3"/>
      <c r="W221" s="3"/>
      <c r="X221" s="3"/>
      <c r="Y221" s="3"/>
      <c r="Z221"/>
      <c r="AA221"/>
      <c r="AB221"/>
      <c r="AC221"/>
      <c r="AD221"/>
      <c r="AE221"/>
      <c r="AF221"/>
      <c r="AG221"/>
      <c r="AH221"/>
      <c r="AI221"/>
      <c r="AJ221"/>
      <c r="AK221"/>
    </row>
    <row r="222" spans="1:37" ht="15.75" customHeight="1" x14ac:dyDescent="0.2">
      <c r="A222" s="1"/>
      <c r="B222" s="4"/>
      <c r="C222" s="3"/>
      <c r="D222" s="3"/>
      <c r="E222" s="3"/>
      <c r="F222" s="3"/>
      <c r="G222" s="3"/>
      <c r="H222" s="3"/>
      <c r="I222" s="3"/>
      <c r="J222" s="3"/>
      <c r="K222" s="3"/>
      <c r="L222" s="3"/>
      <c r="M222" s="3"/>
      <c r="N222" s="3"/>
      <c r="O222" s="3"/>
      <c r="P222" s="3"/>
      <c r="Q222" s="3"/>
      <c r="R222" s="3"/>
      <c r="S222" s="3"/>
      <c r="T222" s="3"/>
      <c r="U222" s="3"/>
      <c r="V222" s="3"/>
      <c r="W222" s="3"/>
      <c r="X222" s="3"/>
      <c r="Y222" s="3"/>
      <c r="Z222"/>
      <c r="AA222"/>
      <c r="AB222"/>
      <c r="AC222"/>
      <c r="AD222"/>
      <c r="AE222"/>
      <c r="AF222"/>
      <c r="AG222"/>
      <c r="AH222"/>
      <c r="AI222"/>
      <c r="AJ222"/>
      <c r="AK222"/>
    </row>
    <row r="223" spans="1:37" ht="15.75" customHeight="1" x14ac:dyDescent="0.2">
      <c r="A223" s="1"/>
      <c r="B223" s="4"/>
      <c r="C223" s="3"/>
      <c r="D223" s="3"/>
      <c r="E223" s="3"/>
      <c r="F223" s="3"/>
      <c r="G223" s="3"/>
      <c r="H223" s="3"/>
      <c r="I223" s="3"/>
      <c r="J223" s="3"/>
      <c r="K223" s="3"/>
      <c r="L223" s="3"/>
      <c r="M223" s="3"/>
      <c r="N223" s="3"/>
      <c r="O223" s="3"/>
      <c r="P223" s="3"/>
      <c r="Q223" s="3"/>
      <c r="R223" s="3"/>
      <c r="S223" s="3"/>
      <c r="T223" s="3"/>
      <c r="U223" s="3"/>
      <c r="V223" s="3"/>
      <c r="W223" s="3"/>
      <c r="X223" s="3"/>
      <c r="Y223" s="3"/>
      <c r="Z223"/>
      <c r="AA223"/>
      <c r="AB223"/>
      <c r="AC223"/>
      <c r="AD223"/>
      <c r="AE223"/>
      <c r="AF223"/>
      <c r="AG223"/>
      <c r="AH223"/>
      <c r="AI223"/>
      <c r="AJ223"/>
      <c r="AK223"/>
    </row>
    <row r="224" spans="1:37" ht="15.75" customHeight="1" x14ac:dyDescent="0.2">
      <c r="A224" s="1"/>
      <c r="B224" s="4"/>
      <c r="C224" s="3"/>
      <c r="D224" s="3"/>
      <c r="E224" s="3"/>
      <c r="F224" s="3"/>
      <c r="G224" s="3"/>
      <c r="H224" s="3"/>
      <c r="I224" s="3"/>
      <c r="J224" s="3"/>
      <c r="K224" s="3"/>
      <c r="L224" s="3"/>
      <c r="M224" s="3"/>
      <c r="N224" s="3"/>
      <c r="O224" s="3"/>
      <c r="P224" s="3"/>
      <c r="Q224" s="3"/>
      <c r="R224" s="3"/>
      <c r="S224" s="3"/>
      <c r="T224" s="3"/>
      <c r="U224" s="3"/>
      <c r="V224" s="3"/>
      <c r="W224" s="3"/>
      <c r="X224" s="3"/>
      <c r="Y224" s="3"/>
      <c r="Z224"/>
      <c r="AA224"/>
      <c r="AB224"/>
      <c r="AC224"/>
      <c r="AD224"/>
      <c r="AE224"/>
      <c r="AF224"/>
      <c r="AG224"/>
      <c r="AH224"/>
      <c r="AI224"/>
      <c r="AJ224"/>
      <c r="AK224"/>
    </row>
    <row r="225" spans="1:37" ht="15.75" customHeight="1" x14ac:dyDescent="0.2">
      <c r="A225" s="1"/>
      <c r="B225" s="4"/>
      <c r="C225" s="3"/>
      <c r="D225" s="3"/>
      <c r="E225" s="3"/>
      <c r="F225" s="3"/>
      <c r="G225" s="3"/>
      <c r="H225" s="3"/>
      <c r="I225" s="3"/>
      <c r="J225" s="3"/>
      <c r="K225" s="3"/>
      <c r="L225" s="3"/>
      <c r="M225" s="3"/>
      <c r="N225" s="3"/>
      <c r="O225" s="3"/>
      <c r="P225" s="3"/>
      <c r="Q225" s="3"/>
      <c r="R225" s="3"/>
      <c r="S225" s="3"/>
      <c r="T225" s="3"/>
      <c r="U225" s="3"/>
      <c r="V225" s="3"/>
      <c r="W225" s="3"/>
      <c r="X225" s="3"/>
      <c r="Y225" s="3"/>
      <c r="Z225"/>
      <c r="AA225"/>
      <c r="AB225"/>
      <c r="AC225"/>
      <c r="AD225"/>
      <c r="AE225"/>
      <c r="AF225"/>
      <c r="AG225"/>
      <c r="AH225"/>
      <c r="AI225"/>
      <c r="AJ225"/>
      <c r="AK225"/>
    </row>
    <row r="226" spans="1:37" ht="15.75" customHeight="1" x14ac:dyDescent="0.2">
      <c r="A226" s="1"/>
      <c r="B226" s="4"/>
      <c r="C226" s="3"/>
      <c r="D226" s="3"/>
      <c r="E226" s="3"/>
      <c r="F226" s="3"/>
      <c r="G226" s="3"/>
      <c r="H226" s="3"/>
      <c r="I226" s="3"/>
      <c r="J226" s="3"/>
      <c r="K226" s="3"/>
      <c r="L226" s="3"/>
      <c r="M226" s="3"/>
      <c r="N226" s="3"/>
      <c r="O226" s="3"/>
      <c r="P226" s="3"/>
      <c r="Q226" s="3"/>
      <c r="R226" s="3"/>
      <c r="S226" s="3"/>
      <c r="T226" s="3"/>
      <c r="U226" s="3"/>
      <c r="V226" s="3"/>
      <c r="W226" s="3"/>
      <c r="X226" s="3"/>
      <c r="Y226" s="3"/>
      <c r="Z226"/>
      <c r="AA226"/>
      <c r="AB226"/>
      <c r="AC226"/>
      <c r="AD226"/>
      <c r="AE226"/>
      <c r="AF226"/>
      <c r="AG226"/>
      <c r="AH226"/>
      <c r="AI226"/>
      <c r="AJ226"/>
      <c r="AK226"/>
    </row>
    <row r="227" spans="1:37" ht="15.75" customHeight="1" x14ac:dyDescent="0.2">
      <c r="A227" s="1"/>
      <c r="B227" s="4"/>
      <c r="C227" s="3"/>
      <c r="D227" s="3"/>
      <c r="E227" s="3"/>
      <c r="F227" s="3"/>
      <c r="G227" s="3"/>
      <c r="H227" s="3"/>
      <c r="I227" s="3"/>
      <c r="J227" s="3"/>
      <c r="K227" s="3"/>
      <c r="L227" s="3"/>
      <c r="M227" s="3"/>
      <c r="N227" s="3"/>
      <c r="O227" s="3"/>
      <c r="P227" s="3"/>
      <c r="Q227" s="3"/>
      <c r="R227" s="3"/>
      <c r="S227" s="3"/>
      <c r="T227" s="3"/>
      <c r="U227" s="3"/>
      <c r="V227" s="3"/>
      <c r="W227" s="3"/>
      <c r="X227" s="3"/>
      <c r="Y227" s="3"/>
      <c r="Z227"/>
      <c r="AA227"/>
      <c r="AB227"/>
      <c r="AC227"/>
      <c r="AD227"/>
      <c r="AE227"/>
      <c r="AF227"/>
      <c r="AG227"/>
      <c r="AH227"/>
      <c r="AI227"/>
      <c r="AJ227"/>
      <c r="AK227"/>
    </row>
    <row r="228" spans="1:37" ht="15.75" customHeight="1" x14ac:dyDescent="0.2">
      <c r="A228" s="1"/>
      <c r="B228" s="4"/>
      <c r="C228" s="3"/>
      <c r="D228" s="3"/>
      <c r="E228" s="3"/>
      <c r="F228" s="3"/>
      <c r="G228" s="3"/>
      <c r="H228" s="3"/>
      <c r="I228" s="3"/>
      <c r="J228" s="3"/>
      <c r="K228" s="3"/>
      <c r="L228" s="3"/>
      <c r="M228" s="3"/>
      <c r="N228" s="3"/>
      <c r="O228" s="3"/>
      <c r="P228" s="3"/>
      <c r="Q228" s="3"/>
      <c r="R228" s="3"/>
      <c r="S228" s="3"/>
      <c r="T228" s="3"/>
      <c r="U228" s="3"/>
      <c r="V228" s="3"/>
      <c r="W228" s="3"/>
      <c r="X228" s="3"/>
      <c r="Y228" s="3"/>
      <c r="Z228"/>
      <c r="AA228"/>
      <c r="AB228"/>
      <c r="AC228"/>
      <c r="AD228"/>
      <c r="AE228"/>
      <c r="AF228"/>
      <c r="AG228"/>
      <c r="AH228"/>
      <c r="AI228"/>
      <c r="AJ228"/>
      <c r="AK228"/>
    </row>
    <row r="229" spans="1:37" ht="15.75" customHeight="1" x14ac:dyDescent="0.2">
      <c r="A229" s="1"/>
      <c r="B229" s="4"/>
      <c r="C229" s="3"/>
      <c r="D229" s="3"/>
      <c r="E229" s="3"/>
      <c r="F229" s="3"/>
      <c r="G229" s="3"/>
      <c r="H229" s="3"/>
      <c r="I229" s="3"/>
      <c r="J229" s="3"/>
      <c r="K229" s="3"/>
      <c r="L229" s="3"/>
      <c r="M229" s="3"/>
      <c r="N229" s="3"/>
      <c r="O229" s="3"/>
      <c r="P229" s="3"/>
      <c r="Q229" s="3"/>
      <c r="R229" s="3"/>
      <c r="S229" s="3"/>
      <c r="T229" s="3"/>
      <c r="U229" s="3"/>
      <c r="V229" s="3"/>
      <c r="W229" s="3"/>
      <c r="X229" s="3"/>
      <c r="Y229" s="3"/>
      <c r="Z229"/>
      <c r="AA229"/>
      <c r="AB229"/>
      <c r="AC229"/>
      <c r="AD229"/>
      <c r="AE229"/>
      <c r="AF229"/>
      <c r="AG229"/>
      <c r="AH229"/>
      <c r="AI229"/>
      <c r="AJ229"/>
      <c r="AK229"/>
    </row>
    <row r="230" spans="1:37" ht="15.75" customHeight="1" x14ac:dyDescent="0.2">
      <c r="A230" s="1"/>
      <c r="B230" s="4"/>
      <c r="C230" s="3"/>
      <c r="D230" s="3"/>
      <c r="E230" s="3"/>
      <c r="F230" s="3"/>
      <c r="G230" s="3"/>
      <c r="H230" s="3"/>
      <c r="I230" s="3"/>
      <c r="J230" s="3"/>
      <c r="K230" s="3"/>
      <c r="L230" s="3"/>
      <c r="M230" s="3"/>
      <c r="N230" s="3"/>
      <c r="O230" s="3"/>
      <c r="P230" s="3"/>
      <c r="Q230" s="3"/>
      <c r="R230" s="3"/>
      <c r="S230" s="3"/>
      <c r="T230" s="3"/>
      <c r="U230" s="3"/>
      <c r="V230" s="3"/>
      <c r="W230" s="3"/>
      <c r="X230" s="3"/>
      <c r="Y230" s="3"/>
      <c r="Z230"/>
      <c r="AA230"/>
      <c r="AB230"/>
      <c r="AC230"/>
      <c r="AD230"/>
      <c r="AE230"/>
      <c r="AF230"/>
      <c r="AG230"/>
      <c r="AH230"/>
      <c r="AI230"/>
      <c r="AJ230"/>
      <c r="AK230"/>
    </row>
    <row r="231" spans="1:37" ht="15.75" customHeight="1" x14ac:dyDescent="0.2">
      <c r="A231" s="1"/>
      <c r="B231" s="4"/>
      <c r="C231" s="3"/>
      <c r="D231" s="3"/>
      <c r="E231" s="3"/>
      <c r="F231" s="3"/>
      <c r="G231" s="3"/>
      <c r="H231" s="3"/>
      <c r="I231" s="3"/>
      <c r="J231" s="3"/>
      <c r="K231" s="3"/>
      <c r="L231" s="3"/>
      <c r="M231" s="3"/>
      <c r="N231" s="3"/>
      <c r="O231" s="3"/>
      <c r="P231" s="3"/>
      <c r="Q231" s="3"/>
      <c r="R231" s="3"/>
      <c r="S231" s="3"/>
      <c r="T231" s="3"/>
      <c r="U231" s="3"/>
      <c r="V231" s="3"/>
      <c r="W231" s="3"/>
      <c r="X231" s="3"/>
      <c r="Y231" s="3"/>
      <c r="Z231"/>
      <c r="AA231"/>
      <c r="AB231"/>
      <c r="AC231"/>
      <c r="AD231"/>
      <c r="AE231"/>
      <c r="AF231"/>
      <c r="AG231"/>
      <c r="AH231"/>
      <c r="AI231"/>
      <c r="AJ231"/>
      <c r="AK231"/>
    </row>
    <row r="232" spans="1:37" ht="15.75" customHeight="1" x14ac:dyDescent="0.2">
      <c r="A232" s="1"/>
      <c r="B232" s="4"/>
      <c r="C232" s="3"/>
      <c r="D232" s="3"/>
      <c r="E232" s="3"/>
      <c r="F232" s="3"/>
      <c r="G232" s="3"/>
      <c r="H232" s="3"/>
      <c r="I232" s="3"/>
      <c r="J232" s="3"/>
      <c r="K232" s="3"/>
      <c r="L232" s="3"/>
      <c r="M232" s="3"/>
      <c r="N232" s="3"/>
      <c r="O232" s="3"/>
      <c r="P232" s="3"/>
      <c r="Q232" s="3"/>
      <c r="R232" s="3"/>
      <c r="S232" s="3"/>
      <c r="T232" s="3"/>
      <c r="U232" s="3"/>
      <c r="V232" s="3"/>
      <c r="W232" s="3"/>
      <c r="X232" s="3"/>
      <c r="Y232" s="3"/>
      <c r="Z232"/>
      <c r="AA232"/>
      <c r="AB232"/>
      <c r="AC232"/>
      <c r="AD232"/>
      <c r="AE232"/>
      <c r="AF232"/>
      <c r="AG232"/>
      <c r="AH232"/>
      <c r="AI232"/>
      <c r="AJ232"/>
      <c r="AK232"/>
    </row>
    <row r="233" spans="1:37" ht="15.75" customHeight="1" x14ac:dyDescent="0.2">
      <c r="A233" s="1"/>
      <c r="B233" s="4"/>
      <c r="C233" s="3"/>
      <c r="D233" s="3"/>
      <c r="E233" s="3"/>
      <c r="F233" s="3"/>
      <c r="G233" s="3"/>
      <c r="H233" s="3"/>
      <c r="I233" s="3"/>
      <c r="J233" s="3"/>
      <c r="K233" s="3"/>
      <c r="L233" s="3"/>
      <c r="M233" s="3"/>
      <c r="N233" s="3"/>
      <c r="O233" s="3"/>
      <c r="P233" s="3"/>
      <c r="Q233" s="3"/>
      <c r="R233" s="3"/>
      <c r="S233" s="3"/>
      <c r="T233" s="3"/>
      <c r="U233" s="3"/>
      <c r="V233" s="3"/>
      <c r="W233" s="3"/>
      <c r="X233" s="3"/>
      <c r="Y233" s="3"/>
      <c r="Z233"/>
      <c r="AA233"/>
      <c r="AB233"/>
      <c r="AC233"/>
      <c r="AD233"/>
      <c r="AE233"/>
      <c r="AF233"/>
      <c r="AG233"/>
      <c r="AH233"/>
      <c r="AI233"/>
      <c r="AJ233"/>
      <c r="AK233"/>
    </row>
    <row r="234" spans="1:37" ht="15.75" customHeight="1" x14ac:dyDescent="0.2">
      <c r="A234" s="1"/>
      <c r="B234" s="4"/>
      <c r="C234" s="3"/>
      <c r="D234" s="3"/>
      <c r="E234" s="3"/>
      <c r="F234" s="3"/>
      <c r="G234" s="3"/>
      <c r="H234" s="3"/>
      <c r="I234" s="3"/>
      <c r="J234" s="3"/>
      <c r="K234" s="3"/>
      <c r="L234" s="3"/>
      <c r="M234" s="3"/>
      <c r="N234" s="3"/>
      <c r="O234" s="3"/>
      <c r="P234" s="3"/>
      <c r="Q234" s="3"/>
      <c r="R234" s="3"/>
      <c r="S234" s="3"/>
      <c r="T234" s="3"/>
      <c r="U234" s="3"/>
      <c r="V234" s="3"/>
      <c r="W234" s="3"/>
      <c r="X234" s="3"/>
      <c r="Y234" s="3"/>
      <c r="Z234"/>
      <c r="AA234"/>
      <c r="AB234"/>
      <c r="AC234"/>
      <c r="AD234"/>
      <c r="AE234"/>
      <c r="AF234"/>
      <c r="AG234"/>
      <c r="AH234"/>
      <c r="AI234"/>
      <c r="AJ234"/>
      <c r="AK234"/>
    </row>
    <row r="235" spans="1:37" ht="15.75" customHeight="1" x14ac:dyDescent="0.2">
      <c r="A235" s="1"/>
      <c r="B235" s="4"/>
      <c r="C235" s="3"/>
      <c r="D235" s="3"/>
      <c r="E235" s="3"/>
      <c r="F235" s="3"/>
      <c r="G235" s="3"/>
      <c r="H235" s="3"/>
      <c r="I235" s="3"/>
      <c r="J235" s="3"/>
      <c r="K235" s="3"/>
      <c r="L235" s="3"/>
      <c r="M235" s="3"/>
      <c r="N235" s="3"/>
      <c r="O235" s="3"/>
      <c r="P235" s="3"/>
      <c r="Q235" s="3"/>
      <c r="R235" s="3"/>
      <c r="S235" s="3"/>
      <c r="T235" s="3"/>
      <c r="U235" s="3"/>
      <c r="V235" s="3"/>
      <c r="W235" s="3"/>
      <c r="X235" s="3"/>
      <c r="Y235" s="3"/>
      <c r="Z235"/>
      <c r="AA235"/>
      <c r="AB235"/>
      <c r="AC235"/>
      <c r="AD235"/>
      <c r="AE235"/>
      <c r="AF235"/>
      <c r="AG235"/>
      <c r="AH235"/>
      <c r="AI235"/>
      <c r="AJ235"/>
      <c r="AK235"/>
    </row>
    <row r="236" spans="1:37" ht="15.75" customHeight="1" x14ac:dyDescent="0.2">
      <c r="A236" s="1"/>
      <c r="B236" s="4"/>
      <c r="C236" s="3"/>
      <c r="D236" s="3"/>
      <c r="E236" s="3"/>
      <c r="F236" s="3"/>
      <c r="G236" s="3"/>
      <c r="H236" s="3"/>
      <c r="I236" s="3"/>
      <c r="J236" s="3"/>
      <c r="K236" s="3"/>
      <c r="L236" s="3"/>
      <c r="M236" s="3"/>
      <c r="N236" s="3"/>
      <c r="O236" s="3"/>
      <c r="P236" s="3"/>
      <c r="Q236" s="3"/>
      <c r="R236" s="3"/>
      <c r="S236" s="3"/>
      <c r="T236" s="3"/>
      <c r="U236" s="3"/>
      <c r="V236" s="3"/>
      <c r="W236" s="3"/>
      <c r="X236" s="3"/>
      <c r="Y236" s="3"/>
      <c r="Z236"/>
      <c r="AA236"/>
      <c r="AB236"/>
      <c r="AC236"/>
      <c r="AD236"/>
      <c r="AE236"/>
      <c r="AF236"/>
      <c r="AG236"/>
      <c r="AH236"/>
      <c r="AI236"/>
      <c r="AJ236"/>
      <c r="AK236"/>
    </row>
    <row r="237" spans="1:37" ht="15.75" customHeight="1" x14ac:dyDescent="0.2">
      <c r="A237" s="1"/>
      <c r="B237" s="4"/>
      <c r="C237" s="3"/>
      <c r="D237" s="3"/>
      <c r="E237" s="3"/>
      <c r="F237" s="3"/>
      <c r="G237" s="3"/>
      <c r="H237" s="3"/>
      <c r="I237" s="3"/>
      <c r="J237" s="3"/>
      <c r="K237" s="3"/>
      <c r="L237" s="3"/>
      <c r="M237" s="3"/>
      <c r="N237" s="3"/>
      <c r="O237" s="3"/>
      <c r="P237" s="3"/>
      <c r="Q237" s="3"/>
      <c r="R237" s="3"/>
      <c r="S237" s="3"/>
      <c r="T237" s="3"/>
      <c r="U237" s="3"/>
      <c r="V237" s="3"/>
      <c r="W237" s="3"/>
      <c r="X237" s="3"/>
      <c r="Y237" s="3"/>
      <c r="Z237"/>
      <c r="AA237"/>
      <c r="AB237"/>
      <c r="AC237"/>
      <c r="AD237"/>
      <c r="AE237"/>
      <c r="AF237"/>
      <c r="AG237"/>
      <c r="AH237"/>
      <c r="AI237"/>
      <c r="AJ237"/>
      <c r="AK237"/>
    </row>
    <row r="238" spans="1:37" ht="15.75" customHeight="1" x14ac:dyDescent="0.2">
      <c r="A238" s="1"/>
      <c r="B238" s="4"/>
      <c r="C238" s="3"/>
      <c r="D238" s="3"/>
      <c r="E238" s="3"/>
      <c r="F238" s="3"/>
      <c r="G238" s="3"/>
      <c r="H238" s="3"/>
      <c r="I238" s="3"/>
      <c r="J238" s="3"/>
      <c r="K238" s="3"/>
      <c r="L238" s="3"/>
      <c r="M238" s="3"/>
      <c r="N238" s="3"/>
      <c r="O238" s="3"/>
      <c r="P238" s="3"/>
      <c r="Q238" s="3"/>
      <c r="R238" s="3"/>
      <c r="S238" s="3"/>
      <c r="T238" s="3"/>
      <c r="U238" s="3"/>
      <c r="V238" s="3"/>
      <c r="W238" s="3"/>
      <c r="X238" s="3"/>
      <c r="Y238" s="3"/>
      <c r="Z238"/>
      <c r="AA238"/>
      <c r="AB238"/>
      <c r="AC238"/>
      <c r="AD238"/>
      <c r="AE238"/>
      <c r="AF238"/>
      <c r="AG238"/>
      <c r="AH238"/>
      <c r="AI238"/>
      <c r="AJ238"/>
      <c r="AK238"/>
    </row>
    <row r="239" spans="1:37" ht="15.75" customHeight="1" x14ac:dyDescent="0.2">
      <c r="A239" s="1"/>
      <c r="B239" s="4"/>
      <c r="C239" s="3"/>
      <c r="D239" s="3"/>
      <c r="E239" s="3"/>
      <c r="F239" s="3"/>
      <c r="G239" s="3"/>
      <c r="H239" s="3"/>
      <c r="I239" s="3"/>
      <c r="J239" s="3"/>
      <c r="K239" s="3"/>
      <c r="L239" s="3"/>
      <c r="M239" s="3"/>
      <c r="N239" s="3"/>
      <c r="O239" s="3"/>
      <c r="P239" s="3"/>
      <c r="Q239" s="3"/>
      <c r="R239" s="3"/>
      <c r="S239" s="3"/>
      <c r="T239" s="3"/>
      <c r="U239" s="3"/>
      <c r="V239" s="3"/>
      <c r="W239" s="3"/>
      <c r="X239" s="3"/>
      <c r="Y239" s="3"/>
      <c r="Z239"/>
      <c r="AA239"/>
      <c r="AB239"/>
      <c r="AC239"/>
      <c r="AD239"/>
      <c r="AE239"/>
      <c r="AF239"/>
      <c r="AG239"/>
      <c r="AH239"/>
      <c r="AI239"/>
      <c r="AJ239"/>
      <c r="AK239"/>
    </row>
    <row r="240" spans="1:37" ht="15.75" customHeight="1" x14ac:dyDescent="0.2">
      <c r="A240" s="1"/>
      <c r="B240" s="4"/>
      <c r="C240" s="3"/>
      <c r="D240" s="3"/>
      <c r="E240" s="3"/>
      <c r="F240" s="3"/>
      <c r="G240" s="3"/>
      <c r="H240" s="3"/>
      <c r="I240" s="3"/>
      <c r="J240" s="3"/>
      <c r="K240" s="3"/>
      <c r="L240" s="3"/>
      <c r="M240" s="3"/>
      <c r="N240" s="3"/>
      <c r="O240" s="3"/>
      <c r="P240" s="3"/>
      <c r="Q240" s="3"/>
      <c r="R240" s="3"/>
      <c r="S240" s="3"/>
      <c r="T240" s="3"/>
      <c r="U240" s="3"/>
      <c r="V240" s="3"/>
      <c r="W240" s="3"/>
      <c r="X240" s="3"/>
      <c r="Y240" s="3"/>
      <c r="Z240"/>
      <c r="AA240"/>
      <c r="AB240"/>
      <c r="AC240"/>
      <c r="AD240"/>
      <c r="AE240"/>
      <c r="AF240"/>
      <c r="AG240"/>
      <c r="AH240"/>
      <c r="AI240"/>
      <c r="AJ240"/>
      <c r="AK240"/>
    </row>
    <row r="241" spans="1:37" ht="15.75" customHeight="1" x14ac:dyDescent="0.2">
      <c r="A241" s="1"/>
      <c r="B241" s="4"/>
      <c r="C241" s="3"/>
      <c r="D241" s="3"/>
      <c r="E241" s="3"/>
      <c r="F241" s="3"/>
      <c r="G241" s="3"/>
      <c r="H241" s="3"/>
      <c r="I241" s="3"/>
      <c r="J241" s="3"/>
      <c r="K241" s="3"/>
      <c r="L241" s="3"/>
      <c r="M241" s="3"/>
      <c r="N241" s="3"/>
      <c r="O241" s="3"/>
      <c r="P241" s="3"/>
      <c r="Q241" s="3"/>
      <c r="R241" s="3"/>
      <c r="S241" s="3"/>
      <c r="T241" s="3"/>
      <c r="U241" s="3"/>
      <c r="V241" s="3"/>
      <c r="W241" s="3"/>
      <c r="X241" s="3"/>
      <c r="Y241" s="3"/>
      <c r="Z241"/>
      <c r="AA241"/>
      <c r="AB241"/>
      <c r="AC241"/>
      <c r="AD241"/>
      <c r="AE241"/>
      <c r="AF241"/>
      <c r="AG241"/>
      <c r="AH241"/>
      <c r="AI241"/>
      <c r="AJ241"/>
      <c r="AK241"/>
    </row>
    <row r="242" spans="1:37" ht="15.75" customHeight="1" x14ac:dyDescent="0.2">
      <c r="A242" s="1"/>
      <c r="B242" s="4"/>
      <c r="C242" s="3"/>
      <c r="D242" s="3"/>
      <c r="E242" s="3"/>
      <c r="F242" s="3"/>
      <c r="G242" s="3"/>
      <c r="H242" s="3"/>
      <c r="I242" s="3"/>
      <c r="J242" s="3"/>
      <c r="K242" s="3"/>
      <c r="L242" s="3"/>
      <c r="M242" s="3"/>
      <c r="N242" s="3"/>
      <c r="O242" s="3"/>
      <c r="P242" s="3"/>
      <c r="Q242" s="3"/>
      <c r="R242" s="3"/>
      <c r="S242" s="3"/>
      <c r="T242" s="3"/>
      <c r="U242" s="3"/>
      <c r="V242" s="3"/>
      <c r="W242" s="3"/>
      <c r="X242" s="3"/>
      <c r="Y242" s="3"/>
      <c r="Z242"/>
      <c r="AA242"/>
      <c r="AB242"/>
      <c r="AC242"/>
      <c r="AD242"/>
      <c r="AE242"/>
      <c r="AF242"/>
      <c r="AG242"/>
      <c r="AH242"/>
      <c r="AI242"/>
      <c r="AJ242"/>
      <c r="AK242"/>
    </row>
    <row r="243" spans="1:37" ht="15.75" customHeight="1" x14ac:dyDescent="0.2">
      <c r="A243" s="1"/>
      <c r="B243" s="4"/>
      <c r="C243" s="3"/>
      <c r="D243" s="3"/>
      <c r="E243" s="3"/>
      <c r="F243" s="3"/>
      <c r="G243" s="3"/>
      <c r="H243" s="3"/>
      <c r="I243" s="3"/>
      <c r="J243" s="3"/>
      <c r="K243" s="3"/>
      <c r="L243" s="3"/>
      <c r="M243" s="3"/>
      <c r="N243" s="3"/>
      <c r="O243" s="3"/>
      <c r="P243" s="3"/>
      <c r="Q243" s="3"/>
      <c r="R243" s="3"/>
      <c r="S243" s="3"/>
      <c r="T243" s="3"/>
      <c r="U243" s="3"/>
      <c r="V243" s="3"/>
      <c r="W243" s="3"/>
      <c r="X243" s="3"/>
      <c r="Y243" s="3"/>
      <c r="Z243"/>
      <c r="AA243"/>
      <c r="AB243"/>
      <c r="AC243"/>
      <c r="AD243"/>
      <c r="AE243"/>
      <c r="AF243"/>
      <c r="AG243"/>
      <c r="AH243"/>
      <c r="AI243"/>
      <c r="AJ243"/>
      <c r="AK243"/>
    </row>
    <row r="244" spans="1:37" ht="15.75" customHeight="1" x14ac:dyDescent="0.2">
      <c r="A244" s="1"/>
      <c r="B244" s="4"/>
      <c r="C244" s="3"/>
      <c r="D244" s="3"/>
      <c r="E244" s="3"/>
      <c r="F244" s="3"/>
      <c r="G244" s="3"/>
      <c r="H244" s="3"/>
      <c r="I244" s="3"/>
      <c r="J244" s="3"/>
      <c r="K244" s="3"/>
      <c r="L244" s="3"/>
      <c r="M244" s="3"/>
      <c r="N244" s="3"/>
      <c r="O244" s="3"/>
      <c r="P244" s="3"/>
      <c r="Q244" s="3"/>
      <c r="R244" s="3"/>
      <c r="S244" s="3"/>
      <c r="T244" s="3"/>
      <c r="U244" s="3"/>
      <c r="V244" s="3"/>
      <c r="W244" s="3"/>
      <c r="X244" s="3"/>
      <c r="Y244" s="3"/>
      <c r="Z244"/>
      <c r="AA244"/>
      <c r="AB244"/>
      <c r="AC244"/>
      <c r="AD244"/>
      <c r="AE244"/>
      <c r="AF244"/>
      <c r="AG244"/>
      <c r="AH244"/>
      <c r="AI244"/>
      <c r="AJ244"/>
      <c r="AK244"/>
    </row>
    <row r="245" spans="1:37" ht="15.75" customHeight="1" x14ac:dyDescent="0.2">
      <c r="A245" s="1"/>
      <c r="B245" s="4"/>
      <c r="C245" s="3"/>
      <c r="D245" s="3"/>
      <c r="E245" s="3"/>
      <c r="F245" s="3"/>
      <c r="G245" s="3"/>
      <c r="H245" s="3"/>
      <c r="I245" s="3"/>
      <c r="J245" s="3"/>
      <c r="K245" s="3"/>
      <c r="L245" s="3"/>
      <c r="M245" s="3"/>
      <c r="N245" s="3"/>
      <c r="O245" s="3"/>
      <c r="P245" s="3"/>
      <c r="Q245" s="3"/>
      <c r="R245" s="3"/>
      <c r="S245" s="3"/>
      <c r="T245" s="3"/>
      <c r="U245" s="3"/>
      <c r="V245" s="3"/>
      <c r="W245" s="3"/>
      <c r="X245" s="3"/>
      <c r="Y245" s="3"/>
      <c r="Z245"/>
      <c r="AA245"/>
      <c r="AB245"/>
      <c r="AC245"/>
      <c r="AD245"/>
      <c r="AE245"/>
      <c r="AF245"/>
      <c r="AG245"/>
      <c r="AH245"/>
      <c r="AI245"/>
      <c r="AJ245"/>
      <c r="AK245"/>
    </row>
    <row r="246" spans="1:37" ht="15.75" customHeight="1" x14ac:dyDescent="0.2">
      <c r="A246" s="1"/>
      <c r="B246" s="4"/>
      <c r="C246" s="3"/>
      <c r="D246" s="3"/>
      <c r="E246" s="3"/>
      <c r="F246" s="3"/>
      <c r="G246" s="3"/>
      <c r="H246" s="3"/>
      <c r="I246" s="3"/>
      <c r="J246" s="3"/>
      <c r="K246" s="3"/>
      <c r="L246" s="3"/>
      <c r="M246" s="3"/>
      <c r="N246" s="3"/>
      <c r="O246" s="3"/>
      <c r="P246" s="3"/>
      <c r="Q246" s="3"/>
      <c r="R246" s="3"/>
      <c r="S246" s="3"/>
      <c r="T246" s="3"/>
      <c r="U246" s="3"/>
      <c r="V246" s="3"/>
      <c r="W246" s="3"/>
      <c r="X246" s="3"/>
      <c r="Y246" s="3"/>
      <c r="Z246"/>
      <c r="AA246"/>
      <c r="AB246"/>
      <c r="AC246"/>
      <c r="AD246"/>
      <c r="AE246"/>
      <c r="AF246"/>
      <c r="AG246"/>
      <c r="AH246"/>
      <c r="AI246"/>
      <c r="AJ246"/>
      <c r="AK246"/>
    </row>
    <row r="247" spans="1:37" ht="15.75" customHeight="1" x14ac:dyDescent="0.2">
      <c r="A247" s="1"/>
      <c r="B247" s="4"/>
      <c r="C247" s="3"/>
      <c r="D247" s="3"/>
      <c r="E247" s="3"/>
      <c r="F247" s="3"/>
      <c r="G247" s="3"/>
      <c r="H247" s="3"/>
      <c r="I247" s="3"/>
      <c r="J247" s="3"/>
      <c r="K247" s="3"/>
      <c r="L247" s="3"/>
      <c r="M247" s="3"/>
      <c r="N247" s="3"/>
      <c r="O247" s="3"/>
      <c r="P247" s="3"/>
      <c r="Q247" s="3"/>
      <c r="R247" s="3"/>
      <c r="S247" s="3"/>
      <c r="T247" s="3"/>
      <c r="U247" s="3"/>
      <c r="V247" s="3"/>
      <c r="W247" s="3"/>
      <c r="X247" s="3"/>
      <c r="Y247" s="3"/>
      <c r="Z247"/>
      <c r="AA247"/>
      <c r="AB247"/>
      <c r="AC247"/>
      <c r="AD247"/>
      <c r="AE247"/>
      <c r="AF247"/>
      <c r="AG247"/>
      <c r="AH247"/>
      <c r="AI247"/>
      <c r="AJ247"/>
      <c r="AK247"/>
    </row>
    <row r="248" spans="1:37" ht="15.75" customHeight="1" x14ac:dyDescent="0.2">
      <c r="A248" s="1"/>
      <c r="B248" s="4"/>
      <c r="C248" s="3"/>
      <c r="D248" s="3"/>
      <c r="E248" s="3"/>
      <c r="F248" s="3"/>
      <c r="G248" s="3"/>
      <c r="H248" s="3"/>
      <c r="I248" s="3"/>
      <c r="J248" s="3"/>
      <c r="K248" s="3"/>
      <c r="L248" s="3"/>
      <c r="M248" s="3"/>
      <c r="N248" s="3"/>
      <c r="O248" s="3"/>
      <c r="P248" s="3"/>
      <c r="Q248" s="3"/>
      <c r="R248" s="3"/>
      <c r="S248" s="3"/>
      <c r="T248" s="3"/>
      <c r="U248" s="3"/>
      <c r="V248" s="3"/>
      <c r="W248" s="3"/>
      <c r="X248" s="3"/>
      <c r="Y248" s="3"/>
      <c r="Z248"/>
      <c r="AA248"/>
      <c r="AB248"/>
      <c r="AC248"/>
      <c r="AD248"/>
      <c r="AE248"/>
      <c r="AF248"/>
      <c r="AG248"/>
      <c r="AH248"/>
      <c r="AI248"/>
      <c r="AJ248"/>
      <c r="AK248"/>
    </row>
    <row r="249" spans="1:37" ht="15.75" customHeight="1" x14ac:dyDescent="0.2">
      <c r="A249" s="1"/>
      <c r="B249" s="4"/>
      <c r="C249" s="3"/>
      <c r="D249" s="3"/>
      <c r="E249" s="3"/>
      <c r="F249" s="3"/>
      <c r="G249" s="3"/>
      <c r="H249" s="3"/>
      <c r="I249" s="3"/>
      <c r="J249" s="3"/>
      <c r="K249" s="3"/>
      <c r="L249" s="3"/>
      <c r="M249" s="3"/>
      <c r="N249" s="3"/>
      <c r="O249" s="3"/>
      <c r="P249" s="3"/>
      <c r="Q249" s="3"/>
      <c r="R249" s="3"/>
      <c r="S249" s="3"/>
      <c r="T249" s="3"/>
      <c r="U249" s="3"/>
      <c r="V249" s="3"/>
      <c r="W249" s="3"/>
      <c r="X249" s="3"/>
      <c r="Y249" s="3"/>
      <c r="Z249"/>
      <c r="AA249"/>
      <c r="AB249"/>
      <c r="AC249"/>
      <c r="AD249"/>
      <c r="AE249"/>
      <c r="AF249"/>
      <c r="AG249"/>
      <c r="AH249"/>
      <c r="AI249"/>
      <c r="AJ249"/>
      <c r="AK249"/>
    </row>
    <row r="250" spans="1:37" ht="15.75" customHeight="1" x14ac:dyDescent="0.2">
      <c r="A250" s="1"/>
      <c r="B250" s="4"/>
      <c r="C250" s="3"/>
      <c r="D250" s="3"/>
      <c r="E250" s="3"/>
      <c r="F250" s="3"/>
      <c r="G250" s="3"/>
      <c r="H250" s="3"/>
      <c r="I250" s="3"/>
      <c r="J250" s="3"/>
      <c r="K250" s="3"/>
      <c r="L250" s="3"/>
      <c r="M250" s="3"/>
      <c r="N250" s="3"/>
      <c r="O250" s="3"/>
      <c r="P250" s="3"/>
      <c r="Q250" s="3"/>
      <c r="R250" s="3"/>
      <c r="S250" s="3"/>
      <c r="T250" s="3"/>
      <c r="U250" s="3"/>
      <c r="V250" s="3"/>
      <c r="W250" s="3"/>
      <c r="X250" s="3"/>
      <c r="Y250" s="3"/>
      <c r="Z250"/>
      <c r="AA250"/>
      <c r="AB250"/>
      <c r="AC250"/>
      <c r="AD250"/>
      <c r="AE250"/>
      <c r="AF250"/>
      <c r="AG250"/>
      <c r="AH250"/>
      <c r="AI250"/>
      <c r="AJ250"/>
      <c r="AK250"/>
    </row>
    <row r="251" spans="1:37" ht="15.75" customHeight="1" x14ac:dyDescent="0.2">
      <c r="A251" s="1"/>
      <c r="B251" s="4"/>
      <c r="C251" s="3"/>
      <c r="D251" s="3"/>
      <c r="E251" s="3"/>
      <c r="F251" s="3"/>
      <c r="G251" s="3"/>
      <c r="H251" s="3"/>
      <c r="I251" s="3"/>
      <c r="J251" s="3"/>
      <c r="K251" s="3"/>
      <c r="L251" s="3"/>
      <c r="M251" s="3"/>
      <c r="N251" s="3"/>
      <c r="O251" s="3"/>
      <c r="P251" s="3"/>
      <c r="Q251" s="3"/>
      <c r="R251" s="3"/>
      <c r="S251" s="3"/>
      <c r="T251" s="3"/>
      <c r="U251" s="3"/>
      <c r="V251" s="3"/>
      <c r="W251" s="3"/>
      <c r="X251" s="3"/>
      <c r="Y251" s="3"/>
      <c r="Z251"/>
      <c r="AA251"/>
      <c r="AB251"/>
      <c r="AC251"/>
      <c r="AD251"/>
      <c r="AE251"/>
      <c r="AF251"/>
      <c r="AG251"/>
      <c r="AH251"/>
      <c r="AI251"/>
      <c r="AJ251"/>
      <c r="AK251"/>
    </row>
    <row r="252" spans="1:37" ht="15.75" customHeight="1" x14ac:dyDescent="0.2">
      <c r="A252" s="1"/>
      <c r="B252" s="4"/>
      <c r="C252" s="3"/>
      <c r="D252" s="3"/>
      <c r="E252" s="3"/>
      <c r="F252" s="3"/>
      <c r="G252" s="3"/>
      <c r="H252" s="3"/>
      <c r="I252" s="3"/>
      <c r="J252" s="3"/>
      <c r="K252" s="3"/>
      <c r="L252" s="3"/>
      <c r="M252" s="3"/>
      <c r="N252" s="3"/>
      <c r="O252" s="3"/>
      <c r="P252" s="3"/>
      <c r="Q252" s="3"/>
      <c r="R252" s="3"/>
      <c r="S252" s="3"/>
      <c r="T252" s="3"/>
      <c r="U252" s="3"/>
      <c r="V252" s="3"/>
      <c r="W252" s="3"/>
      <c r="X252" s="3"/>
      <c r="Y252" s="3"/>
      <c r="Z252"/>
      <c r="AA252"/>
      <c r="AB252"/>
      <c r="AC252"/>
      <c r="AD252"/>
      <c r="AE252"/>
      <c r="AF252"/>
      <c r="AG252"/>
      <c r="AH252"/>
      <c r="AI252"/>
      <c r="AJ252"/>
      <c r="AK252"/>
    </row>
    <row r="253" spans="1:37" ht="15.75" customHeight="1" x14ac:dyDescent="0.2">
      <c r="A253" s="1"/>
      <c r="B253" s="4"/>
      <c r="C253" s="3"/>
      <c r="D253" s="3"/>
      <c r="E253" s="3"/>
      <c r="F253" s="3"/>
      <c r="G253" s="3"/>
      <c r="H253" s="3"/>
      <c r="I253" s="3"/>
      <c r="J253" s="3"/>
      <c r="K253" s="3"/>
      <c r="L253" s="3"/>
      <c r="M253" s="3"/>
      <c r="N253" s="3"/>
      <c r="O253" s="3"/>
      <c r="P253" s="3"/>
      <c r="Q253" s="3"/>
      <c r="R253" s="3"/>
      <c r="S253" s="3"/>
      <c r="T253" s="3"/>
      <c r="U253" s="3"/>
      <c r="V253" s="3"/>
      <c r="W253" s="3"/>
      <c r="X253" s="3"/>
      <c r="Y253" s="3"/>
      <c r="Z253"/>
      <c r="AA253"/>
      <c r="AB253"/>
      <c r="AC253"/>
      <c r="AD253"/>
      <c r="AE253"/>
      <c r="AF253"/>
      <c r="AG253"/>
      <c r="AH253"/>
      <c r="AI253"/>
      <c r="AJ253"/>
      <c r="AK253"/>
    </row>
    <row r="254" spans="1:37" ht="15.75" customHeight="1" x14ac:dyDescent="0.2">
      <c r="A254" s="1"/>
      <c r="B254" s="4"/>
      <c r="C254" s="3"/>
      <c r="D254" s="3"/>
      <c r="E254" s="3"/>
      <c r="F254" s="3"/>
      <c r="G254" s="3"/>
      <c r="H254" s="3"/>
      <c r="I254" s="3"/>
      <c r="J254" s="3"/>
      <c r="K254" s="3"/>
      <c r="L254" s="3"/>
      <c r="M254" s="3"/>
      <c r="N254" s="3"/>
      <c r="O254" s="3"/>
      <c r="P254" s="3"/>
      <c r="Q254" s="3"/>
      <c r="R254" s="3"/>
      <c r="S254" s="3"/>
      <c r="T254" s="3"/>
      <c r="U254" s="3"/>
      <c r="V254" s="3"/>
      <c r="W254" s="3"/>
      <c r="X254" s="3"/>
      <c r="Y254" s="3"/>
      <c r="Z254"/>
      <c r="AA254"/>
      <c r="AB254"/>
      <c r="AC254"/>
      <c r="AD254"/>
      <c r="AE254"/>
      <c r="AF254"/>
      <c r="AG254"/>
      <c r="AH254"/>
      <c r="AI254"/>
      <c r="AJ254"/>
      <c r="AK254"/>
    </row>
    <row r="255" spans="1:37" ht="15.75" customHeight="1" x14ac:dyDescent="0.2">
      <c r="A255" s="1"/>
      <c r="B255" s="4"/>
      <c r="C255" s="3"/>
      <c r="D255" s="3"/>
      <c r="E255" s="3"/>
      <c r="F255" s="3"/>
      <c r="G255" s="3"/>
      <c r="H255" s="3"/>
      <c r="I255" s="3"/>
      <c r="J255" s="3"/>
      <c r="K255" s="3"/>
      <c r="L255" s="3"/>
      <c r="M255" s="3"/>
      <c r="N255" s="3"/>
      <c r="O255" s="3"/>
      <c r="P255" s="3"/>
      <c r="Q255" s="3"/>
      <c r="R255" s="3"/>
      <c r="S255" s="3"/>
      <c r="T255" s="3"/>
      <c r="U255" s="3"/>
      <c r="V255" s="3"/>
      <c r="W255" s="3"/>
      <c r="X255" s="3"/>
      <c r="Y255" s="3"/>
      <c r="Z255"/>
      <c r="AA255"/>
      <c r="AB255"/>
      <c r="AC255"/>
      <c r="AD255"/>
      <c r="AE255"/>
      <c r="AF255"/>
      <c r="AG255"/>
      <c r="AH255"/>
      <c r="AI255"/>
      <c r="AJ255"/>
      <c r="AK255"/>
    </row>
    <row r="256" spans="1:37" ht="15.75" customHeight="1" x14ac:dyDescent="0.2">
      <c r="A256" s="1"/>
      <c r="B256" s="4"/>
      <c r="C256" s="3"/>
      <c r="D256" s="3"/>
      <c r="E256" s="3"/>
      <c r="F256" s="3"/>
      <c r="G256" s="3"/>
      <c r="H256" s="3"/>
      <c r="I256" s="3"/>
      <c r="J256" s="3"/>
      <c r="K256" s="3"/>
      <c r="L256" s="3"/>
      <c r="M256" s="3"/>
      <c r="N256" s="3"/>
      <c r="O256" s="3"/>
      <c r="P256" s="3"/>
      <c r="Q256" s="3"/>
      <c r="R256" s="3"/>
      <c r="S256" s="3"/>
      <c r="T256" s="3"/>
      <c r="U256" s="3"/>
      <c r="V256" s="3"/>
      <c r="W256" s="3"/>
      <c r="X256" s="3"/>
      <c r="Y256" s="3"/>
      <c r="Z256"/>
      <c r="AA256"/>
      <c r="AB256"/>
      <c r="AC256"/>
      <c r="AD256"/>
      <c r="AE256"/>
      <c r="AF256"/>
      <c r="AG256"/>
      <c r="AH256"/>
      <c r="AI256"/>
      <c r="AJ256"/>
      <c r="AK256"/>
    </row>
    <row r="257" spans="1:37" ht="15.75" customHeight="1" x14ac:dyDescent="0.2">
      <c r="A257" s="1"/>
      <c r="B257" s="4"/>
      <c r="C257" s="3"/>
      <c r="D257" s="3"/>
      <c r="E257" s="3"/>
      <c r="F257" s="3"/>
      <c r="G257" s="3"/>
      <c r="H257" s="3"/>
      <c r="I257" s="3"/>
      <c r="J257" s="3"/>
      <c r="K257" s="3"/>
      <c r="L257" s="3"/>
      <c r="M257" s="3"/>
      <c r="N257" s="3"/>
      <c r="O257" s="3"/>
      <c r="P257" s="3"/>
      <c r="Q257" s="3"/>
      <c r="R257" s="3"/>
      <c r="S257" s="3"/>
      <c r="T257" s="3"/>
      <c r="U257" s="3"/>
      <c r="V257" s="3"/>
      <c r="W257" s="3"/>
      <c r="X257" s="3"/>
      <c r="Y257" s="3"/>
      <c r="Z257"/>
      <c r="AA257"/>
      <c r="AB257"/>
      <c r="AC257"/>
      <c r="AD257"/>
      <c r="AE257"/>
      <c r="AF257"/>
      <c r="AG257"/>
      <c r="AH257"/>
      <c r="AI257"/>
      <c r="AJ257"/>
      <c r="AK257"/>
    </row>
    <row r="258" spans="1:37" ht="15.75" customHeight="1" x14ac:dyDescent="0.2">
      <c r="A258" s="1"/>
      <c r="B258" s="4"/>
      <c r="C258" s="3"/>
      <c r="D258" s="3"/>
      <c r="E258" s="3"/>
      <c r="F258" s="3"/>
      <c r="G258" s="3"/>
      <c r="H258" s="3"/>
      <c r="I258" s="3"/>
      <c r="J258" s="3"/>
      <c r="K258" s="3"/>
      <c r="L258" s="3"/>
      <c r="M258" s="3"/>
      <c r="N258" s="3"/>
      <c r="O258" s="3"/>
      <c r="P258" s="3"/>
      <c r="Q258" s="3"/>
      <c r="R258" s="3"/>
      <c r="S258" s="3"/>
      <c r="T258" s="3"/>
      <c r="U258" s="3"/>
      <c r="V258" s="3"/>
      <c r="W258" s="3"/>
      <c r="X258" s="3"/>
      <c r="Y258" s="3"/>
      <c r="Z258"/>
      <c r="AA258"/>
      <c r="AB258"/>
      <c r="AC258"/>
      <c r="AD258"/>
      <c r="AE258"/>
      <c r="AF258"/>
      <c r="AG258"/>
      <c r="AH258"/>
      <c r="AI258"/>
      <c r="AJ258"/>
      <c r="AK258"/>
    </row>
    <row r="259" spans="1:37" ht="15.75" customHeight="1" x14ac:dyDescent="0.2">
      <c r="A259" s="1"/>
      <c r="B259" s="4"/>
      <c r="C259" s="3"/>
      <c r="D259" s="3"/>
      <c r="E259" s="3"/>
      <c r="F259" s="3"/>
      <c r="G259" s="3"/>
      <c r="H259" s="3"/>
      <c r="I259" s="3"/>
      <c r="J259" s="3"/>
      <c r="K259" s="3"/>
      <c r="L259" s="3"/>
      <c r="M259" s="3"/>
      <c r="N259" s="3"/>
      <c r="O259" s="3"/>
      <c r="P259" s="3"/>
      <c r="Q259" s="3"/>
      <c r="R259" s="3"/>
      <c r="S259" s="3"/>
      <c r="T259" s="3"/>
      <c r="U259" s="3"/>
      <c r="V259" s="3"/>
      <c r="W259" s="3"/>
      <c r="X259" s="3"/>
      <c r="Y259" s="3"/>
      <c r="Z259"/>
      <c r="AA259"/>
      <c r="AB259"/>
      <c r="AC259"/>
      <c r="AD259"/>
      <c r="AE259"/>
      <c r="AF259"/>
      <c r="AG259"/>
      <c r="AH259"/>
      <c r="AI259"/>
      <c r="AJ259"/>
      <c r="AK259"/>
    </row>
    <row r="260" spans="1:37" ht="15.75" customHeight="1" x14ac:dyDescent="0.2">
      <c r="A260" s="1"/>
      <c r="B260" s="4"/>
      <c r="C260" s="3"/>
      <c r="D260" s="3"/>
      <c r="E260" s="3"/>
      <c r="F260" s="3"/>
      <c r="G260" s="3"/>
      <c r="H260" s="3"/>
      <c r="I260" s="3"/>
      <c r="J260" s="3"/>
      <c r="K260" s="3"/>
      <c r="L260" s="3"/>
      <c r="M260" s="3"/>
      <c r="N260" s="3"/>
      <c r="O260" s="3"/>
      <c r="P260" s="3"/>
      <c r="Q260" s="3"/>
      <c r="R260" s="3"/>
      <c r="S260" s="3"/>
      <c r="T260" s="3"/>
      <c r="U260" s="3"/>
      <c r="V260" s="3"/>
      <c r="W260" s="3"/>
      <c r="X260" s="3"/>
      <c r="Y260" s="3"/>
      <c r="Z260"/>
      <c r="AA260"/>
      <c r="AB260"/>
      <c r="AC260"/>
      <c r="AD260"/>
      <c r="AE260"/>
      <c r="AF260"/>
      <c r="AG260"/>
      <c r="AH260"/>
      <c r="AI260"/>
      <c r="AJ260"/>
      <c r="AK260"/>
    </row>
    <row r="261" spans="1:37" ht="15.75" customHeight="1" x14ac:dyDescent="0.2">
      <c r="A261" s="1"/>
      <c r="B261" s="4"/>
      <c r="C261" s="3"/>
      <c r="D261" s="3"/>
      <c r="E261" s="3"/>
      <c r="F261" s="3"/>
      <c r="G261" s="3"/>
      <c r="H261" s="3"/>
      <c r="I261" s="3"/>
      <c r="J261" s="3"/>
      <c r="K261" s="3"/>
      <c r="L261" s="3"/>
      <c r="M261" s="3"/>
      <c r="N261" s="3"/>
      <c r="O261" s="3"/>
      <c r="P261" s="3"/>
      <c r="Q261" s="3"/>
      <c r="R261" s="3"/>
      <c r="S261" s="3"/>
      <c r="T261" s="3"/>
      <c r="U261" s="3"/>
      <c r="V261" s="3"/>
      <c r="W261" s="3"/>
      <c r="X261" s="3"/>
      <c r="Y261" s="3"/>
      <c r="Z261"/>
      <c r="AA261"/>
      <c r="AB261"/>
      <c r="AC261"/>
      <c r="AD261"/>
      <c r="AE261"/>
      <c r="AF261"/>
      <c r="AG261"/>
      <c r="AH261"/>
      <c r="AI261"/>
      <c r="AJ261"/>
      <c r="AK261"/>
    </row>
    <row r="262" spans="1:37" ht="15.75" customHeight="1" x14ac:dyDescent="0.2">
      <c r="A262" s="1"/>
      <c r="B262" s="4"/>
      <c r="C262" s="3"/>
      <c r="D262" s="3"/>
      <c r="E262" s="3"/>
      <c r="F262" s="3"/>
      <c r="G262" s="3"/>
      <c r="H262" s="3"/>
      <c r="I262" s="3"/>
      <c r="J262" s="3"/>
      <c r="K262" s="3"/>
      <c r="L262" s="3"/>
      <c r="M262" s="3"/>
      <c r="N262" s="3"/>
      <c r="O262" s="3"/>
      <c r="P262" s="3"/>
      <c r="Q262" s="3"/>
      <c r="R262" s="3"/>
      <c r="S262" s="3"/>
      <c r="T262" s="3"/>
      <c r="U262" s="3"/>
      <c r="V262" s="3"/>
      <c r="W262" s="3"/>
      <c r="X262" s="3"/>
      <c r="Y262" s="3"/>
      <c r="Z262"/>
      <c r="AA262"/>
      <c r="AB262"/>
      <c r="AC262"/>
      <c r="AD262"/>
      <c r="AE262"/>
      <c r="AF262"/>
      <c r="AG262"/>
      <c r="AH262"/>
      <c r="AI262"/>
      <c r="AJ262"/>
      <c r="AK262"/>
    </row>
    <row r="263" spans="1:37" ht="15.75" customHeight="1" x14ac:dyDescent="0.2">
      <c r="A263" s="1"/>
      <c r="B263" s="4"/>
      <c r="C263" s="3"/>
      <c r="D263" s="3"/>
      <c r="E263" s="3"/>
      <c r="F263" s="3"/>
      <c r="G263" s="3"/>
      <c r="H263" s="3"/>
      <c r="I263" s="3"/>
      <c r="J263" s="3"/>
      <c r="K263" s="3"/>
      <c r="L263" s="3"/>
      <c r="M263" s="3"/>
      <c r="N263" s="3"/>
      <c r="O263" s="3"/>
      <c r="P263" s="3"/>
      <c r="Q263" s="3"/>
      <c r="R263" s="3"/>
      <c r="S263" s="3"/>
      <c r="T263" s="3"/>
      <c r="U263" s="3"/>
      <c r="V263" s="3"/>
      <c r="W263" s="3"/>
      <c r="X263" s="3"/>
      <c r="Y263" s="3"/>
      <c r="Z263"/>
      <c r="AA263"/>
      <c r="AB263"/>
      <c r="AC263"/>
      <c r="AD263"/>
      <c r="AE263"/>
      <c r="AF263"/>
      <c r="AG263"/>
      <c r="AH263"/>
      <c r="AI263"/>
      <c r="AJ263"/>
      <c r="AK263"/>
    </row>
    <row r="264" spans="1:37" ht="15.75" customHeight="1" x14ac:dyDescent="0.2">
      <c r="A264" s="1"/>
      <c r="B264" s="4"/>
      <c r="C264" s="3"/>
      <c r="D264" s="3"/>
      <c r="E264" s="3"/>
      <c r="F264" s="3"/>
      <c r="G264" s="3"/>
      <c r="H264" s="3"/>
      <c r="I264" s="3"/>
      <c r="J264" s="3"/>
      <c r="K264" s="3"/>
      <c r="L264" s="3"/>
      <c r="M264" s="3"/>
      <c r="N264" s="3"/>
      <c r="O264" s="3"/>
      <c r="P264" s="3"/>
      <c r="Q264" s="3"/>
      <c r="R264" s="3"/>
      <c r="S264" s="3"/>
      <c r="T264" s="3"/>
      <c r="U264" s="3"/>
      <c r="V264" s="3"/>
      <c r="W264" s="3"/>
      <c r="X264" s="3"/>
      <c r="Y264" s="3"/>
      <c r="Z264"/>
      <c r="AA264"/>
      <c r="AB264"/>
      <c r="AC264"/>
      <c r="AD264"/>
      <c r="AE264"/>
      <c r="AF264"/>
      <c r="AG264"/>
      <c r="AH264"/>
      <c r="AI264"/>
      <c r="AJ264"/>
      <c r="AK264"/>
    </row>
    <row r="265" spans="1:37" ht="15.75" customHeight="1" x14ac:dyDescent="0.2">
      <c r="A265" s="1"/>
      <c r="B265" s="4"/>
      <c r="C265" s="3"/>
      <c r="D265" s="3"/>
      <c r="E265" s="3"/>
      <c r="F265" s="3"/>
      <c r="G265" s="3"/>
      <c r="H265" s="3"/>
      <c r="I265" s="3"/>
      <c r="J265" s="3"/>
      <c r="K265" s="3"/>
      <c r="L265" s="3"/>
      <c r="M265" s="3"/>
      <c r="N265" s="3"/>
      <c r="O265" s="3"/>
      <c r="P265" s="3"/>
      <c r="Q265" s="3"/>
      <c r="R265" s="3"/>
      <c r="S265" s="3"/>
      <c r="T265" s="3"/>
      <c r="U265" s="3"/>
      <c r="V265" s="3"/>
      <c r="W265" s="3"/>
      <c r="X265" s="3"/>
      <c r="Y265" s="3"/>
      <c r="Z265"/>
      <c r="AA265"/>
      <c r="AB265"/>
      <c r="AC265"/>
      <c r="AD265"/>
      <c r="AE265"/>
      <c r="AF265"/>
      <c r="AG265"/>
      <c r="AH265"/>
      <c r="AI265"/>
      <c r="AJ265"/>
      <c r="AK265"/>
    </row>
    <row r="266" spans="1:37" ht="15.75" customHeight="1" x14ac:dyDescent="0.2">
      <c r="A266" s="1"/>
      <c r="B266" s="4"/>
      <c r="C266" s="3"/>
      <c r="D266" s="3"/>
      <c r="E266" s="3"/>
      <c r="F266" s="3"/>
      <c r="G266" s="3"/>
      <c r="H266" s="3"/>
      <c r="I266" s="3"/>
      <c r="J266" s="3"/>
      <c r="K266" s="3"/>
      <c r="L266" s="3"/>
      <c r="M266" s="3"/>
      <c r="N266" s="3"/>
      <c r="O266" s="3"/>
      <c r="P266" s="3"/>
      <c r="Q266" s="3"/>
      <c r="R266" s="3"/>
      <c r="S266" s="3"/>
      <c r="T266" s="3"/>
      <c r="U266" s="3"/>
      <c r="V266" s="3"/>
      <c r="W266" s="3"/>
      <c r="X266" s="3"/>
      <c r="Y266" s="3"/>
      <c r="Z266"/>
      <c r="AA266"/>
      <c r="AB266"/>
      <c r="AC266"/>
      <c r="AD266"/>
      <c r="AE266"/>
      <c r="AF266"/>
      <c r="AG266"/>
      <c r="AH266"/>
      <c r="AI266"/>
      <c r="AJ266"/>
      <c r="AK266"/>
    </row>
    <row r="267" spans="1:37" ht="15.75" customHeight="1" x14ac:dyDescent="0.2">
      <c r="A267" s="1"/>
      <c r="B267" s="4"/>
      <c r="C267" s="3"/>
      <c r="D267" s="3"/>
      <c r="E267" s="3"/>
      <c r="F267" s="3"/>
      <c r="G267" s="3"/>
      <c r="H267" s="3"/>
      <c r="I267" s="3"/>
      <c r="J267" s="3"/>
      <c r="K267" s="3"/>
      <c r="L267" s="3"/>
      <c r="M267" s="3"/>
      <c r="N267" s="3"/>
      <c r="O267" s="3"/>
      <c r="P267" s="3"/>
      <c r="Q267" s="3"/>
      <c r="R267" s="3"/>
      <c r="S267" s="3"/>
      <c r="T267" s="3"/>
      <c r="U267" s="3"/>
      <c r="V267" s="3"/>
      <c r="W267" s="3"/>
      <c r="X267" s="3"/>
      <c r="Y267" s="3"/>
      <c r="Z267"/>
      <c r="AA267"/>
      <c r="AB267"/>
      <c r="AC267"/>
      <c r="AD267"/>
      <c r="AE267"/>
      <c r="AF267"/>
      <c r="AG267"/>
      <c r="AH267"/>
      <c r="AI267"/>
      <c r="AJ267"/>
      <c r="AK267"/>
    </row>
    <row r="268" spans="1:37" ht="15.75" customHeight="1" x14ac:dyDescent="0.2">
      <c r="A268" s="1"/>
      <c r="B268" s="4"/>
      <c r="C268" s="3"/>
      <c r="D268" s="3"/>
      <c r="E268" s="3"/>
      <c r="F268" s="3"/>
      <c r="G268" s="3"/>
      <c r="H268" s="3"/>
      <c r="I268" s="3"/>
      <c r="J268" s="3"/>
      <c r="K268" s="3"/>
      <c r="L268" s="3"/>
      <c r="M268" s="3"/>
      <c r="N268" s="3"/>
      <c r="O268" s="3"/>
      <c r="P268" s="3"/>
      <c r="Q268" s="3"/>
      <c r="R268" s="3"/>
      <c r="S268" s="3"/>
      <c r="T268" s="3"/>
      <c r="U268" s="3"/>
      <c r="V268" s="3"/>
      <c r="W268" s="3"/>
      <c r="X268" s="3"/>
      <c r="Y268" s="3"/>
      <c r="Z268"/>
      <c r="AA268"/>
      <c r="AB268"/>
      <c r="AC268"/>
      <c r="AD268"/>
      <c r="AE268"/>
      <c r="AF268"/>
      <c r="AG268"/>
      <c r="AH268"/>
      <c r="AI268"/>
      <c r="AJ268"/>
      <c r="AK268"/>
    </row>
    <row r="269" spans="1:37" ht="15.75" customHeight="1" x14ac:dyDescent="0.2">
      <c r="A269" s="1"/>
      <c r="B269" s="4"/>
      <c r="C269" s="3"/>
      <c r="D269" s="3"/>
      <c r="E269" s="3"/>
      <c r="F269" s="3"/>
      <c r="G269" s="3"/>
      <c r="H269" s="3"/>
      <c r="I269" s="3"/>
      <c r="J269" s="3"/>
      <c r="K269" s="3"/>
      <c r="L269" s="3"/>
      <c r="M269" s="3"/>
      <c r="N269" s="3"/>
      <c r="O269" s="3"/>
      <c r="P269" s="3"/>
      <c r="Q269" s="3"/>
      <c r="R269" s="3"/>
      <c r="S269" s="3"/>
      <c r="T269" s="3"/>
      <c r="U269" s="3"/>
      <c r="V269" s="3"/>
      <c r="W269" s="3"/>
      <c r="X269" s="3"/>
      <c r="Y269" s="3"/>
      <c r="Z269"/>
      <c r="AA269"/>
      <c r="AB269"/>
      <c r="AC269"/>
      <c r="AD269"/>
      <c r="AE269"/>
      <c r="AF269"/>
      <c r="AG269"/>
      <c r="AH269"/>
      <c r="AI269"/>
      <c r="AJ269"/>
      <c r="AK269"/>
    </row>
    <row r="270" spans="1:37" ht="15.75" customHeight="1" x14ac:dyDescent="0.2">
      <c r="A270" s="1"/>
      <c r="B270" s="4"/>
      <c r="C270" s="3"/>
      <c r="D270" s="3"/>
      <c r="E270" s="3"/>
      <c r="F270" s="3"/>
      <c r="G270" s="3"/>
      <c r="H270" s="3"/>
      <c r="I270" s="3"/>
      <c r="J270" s="3"/>
      <c r="K270" s="3"/>
      <c r="L270" s="3"/>
      <c r="M270" s="3"/>
      <c r="N270" s="3"/>
      <c r="O270" s="3"/>
      <c r="P270" s="3"/>
      <c r="Q270" s="3"/>
      <c r="R270" s="3"/>
      <c r="S270" s="3"/>
      <c r="T270" s="3"/>
      <c r="U270" s="3"/>
      <c r="V270" s="3"/>
      <c r="W270" s="3"/>
      <c r="X270" s="3"/>
      <c r="Y270" s="3"/>
      <c r="Z270"/>
      <c r="AA270"/>
      <c r="AB270"/>
      <c r="AC270"/>
      <c r="AD270"/>
      <c r="AE270"/>
      <c r="AF270"/>
      <c r="AG270"/>
      <c r="AH270"/>
      <c r="AI270"/>
      <c r="AJ270"/>
      <c r="AK270"/>
    </row>
    <row r="271" spans="1:37" ht="15.75" customHeight="1" x14ac:dyDescent="0.2">
      <c r="A271" s="1"/>
      <c r="B271" s="4"/>
      <c r="C271" s="3"/>
      <c r="D271" s="3"/>
      <c r="E271" s="3"/>
      <c r="F271" s="3"/>
      <c r="G271" s="3"/>
      <c r="H271" s="3"/>
      <c r="I271" s="3"/>
      <c r="J271" s="3"/>
      <c r="K271" s="3"/>
      <c r="L271" s="3"/>
      <c r="M271" s="3"/>
      <c r="N271" s="3"/>
      <c r="O271" s="3"/>
      <c r="P271" s="3"/>
      <c r="Q271" s="3"/>
      <c r="R271" s="3"/>
      <c r="S271" s="3"/>
      <c r="T271" s="3"/>
      <c r="U271" s="3"/>
      <c r="V271" s="3"/>
      <c r="W271" s="3"/>
      <c r="X271" s="3"/>
      <c r="Y271" s="3"/>
      <c r="Z271"/>
      <c r="AA271"/>
      <c r="AB271"/>
      <c r="AC271"/>
      <c r="AD271"/>
      <c r="AE271"/>
      <c r="AF271"/>
      <c r="AG271"/>
      <c r="AH271"/>
      <c r="AI271"/>
      <c r="AJ271"/>
      <c r="AK271"/>
    </row>
    <row r="272" spans="1:37" ht="15.75" customHeight="1" x14ac:dyDescent="0.2">
      <c r="A272" s="1"/>
      <c r="B272" s="4"/>
      <c r="C272" s="3"/>
      <c r="D272" s="3"/>
      <c r="E272" s="3"/>
      <c r="F272" s="3"/>
      <c r="G272" s="3"/>
      <c r="H272" s="3"/>
      <c r="I272" s="3"/>
      <c r="J272" s="3"/>
      <c r="K272" s="3"/>
      <c r="L272" s="3"/>
      <c r="M272" s="3"/>
      <c r="N272" s="3"/>
      <c r="O272" s="3"/>
      <c r="P272" s="3"/>
      <c r="Q272" s="3"/>
      <c r="R272" s="3"/>
      <c r="S272" s="3"/>
      <c r="T272" s="3"/>
      <c r="U272" s="3"/>
      <c r="V272" s="3"/>
      <c r="W272" s="3"/>
      <c r="X272" s="3"/>
      <c r="Y272" s="3"/>
      <c r="Z272"/>
      <c r="AA272"/>
      <c r="AB272"/>
      <c r="AC272"/>
      <c r="AD272"/>
      <c r="AE272"/>
      <c r="AF272"/>
      <c r="AG272"/>
      <c r="AH272"/>
      <c r="AI272"/>
      <c r="AJ272"/>
      <c r="AK272"/>
    </row>
    <row r="273" spans="1:37" ht="15.75" customHeight="1" x14ac:dyDescent="0.2">
      <c r="A273" s="1"/>
      <c r="B273" s="4"/>
      <c r="C273" s="3"/>
      <c r="D273" s="3"/>
      <c r="E273" s="3"/>
      <c r="F273" s="3"/>
      <c r="G273" s="3"/>
      <c r="H273" s="3"/>
      <c r="I273" s="3"/>
      <c r="J273" s="3"/>
      <c r="K273" s="3"/>
      <c r="L273" s="3"/>
      <c r="M273" s="3"/>
      <c r="N273" s="3"/>
      <c r="O273" s="3"/>
      <c r="P273" s="3"/>
      <c r="Q273" s="3"/>
      <c r="R273" s="3"/>
      <c r="S273" s="3"/>
      <c r="T273" s="3"/>
      <c r="U273" s="3"/>
      <c r="V273" s="3"/>
      <c r="W273" s="3"/>
      <c r="X273" s="3"/>
      <c r="Y273" s="3"/>
      <c r="Z273"/>
      <c r="AA273"/>
      <c r="AB273"/>
      <c r="AC273"/>
      <c r="AD273"/>
      <c r="AE273"/>
      <c r="AF273"/>
      <c r="AG273"/>
      <c r="AH273"/>
      <c r="AI273"/>
      <c r="AJ273"/>
      <c r="AK273"/>
    </row>
    <row r="274" spans="1:37" ht="15.75" customHeight="1" x14ac:dyDescent="0.2">
      <c r="A274" s="1"/>
      <c r="B274" s="4"/>
      <c r="C274" s="3"/>
      <c r="D274" s="3"/>
      <c r="E274" s="3"/>
      <c r="F274" s="3"/>
      <c r="G274" s="3"/>
      <c r="H274" s="3"/>
      <c r="I274" s="3"/>
      <c r="J274" s="3"/>
      <c r="K274" s="3"/>
      <c r="L274" s="3"/>
      <c r="M274" s="3"/>
      <c r="N274" s="3"/>
      <c r="O274" s="3"/>
      <c r="P274" s="3"/>
      <c r="Q274" s="3"/>
      <c r="R274" s="3"/>
      <c r="S274" s="3"/>
      <c r="T274" s="3"/>
      <c r="U274" s="3"/>
      <c r="V274" s="3"/>
      <c r="W274" s="3"/>
      <c r="X274" s="3"/>
      <c r="Y274" s="3"/>
      <c r="Z274"/>
      <c r="AA274"/>
      <c r="AB274"/>
      <c r="AC274"/>
      <c r="AD274"/>
      <c r="AE274"/>
      <c r="AF274"/>
      <c r="AG274"/>
      <c r="AH274"/>
      <c r="AI274"/>
      <c r="AJ274"/>
      <c r="AK274"/>
    </row>
    <row r="275" spans="1:37" ht="15.75" customHeight="1" x14ac:dyDescent="0.2">
      <c r="A275" s="1"/>
      <c r="B275" s="4"/>
      <c r="C275" s="3"/>
      <c r="D275" s="3"/>
      <c r="E275" s="3"/>
      <c r="F275" s="3"/>
      <c r="G275" s="3"/>
      <c r="H275" s="3"/>
      <c r="I275" s="3"/>
      <c r="J275" s="3"/>
      <c r="K275" s="3"/>
      <c r="L275" s="3"/>
      <c r="M275" s="3"/>
      <c r="N275" s="3"/>
      <c r="O275" s="3"/>
      <c r="P275" s="3"/>
      <c r="Q275" s="3"/>
      <c r="R275" s="3"/>
      <c r="S275" s="3"/>
      <c r="T275" s="3"/>
      <c r="U275" s="3"/>
      <c r="V275" s="3"/>
      <c r="W275" s="3"/>
      <c r="X275" s="3"/>
      <c r="Y275" s="3"/>
      <c r="Z275"/>
      <c r="AA275"/>
      <c r="AB275"/>
      <c r="AC275"/>
      <c r="AD275"/>
      <c r="AE275"/>
      <c r="AF275"/>
      <c r="AG275"/>
      <c r="AH275"/>
      <c r="AI275"/>
      <c r="AJ275"/>
      <c r="AK275"/>
    </row>
    <row r="276" spans="1:37" ht="15.75" customHeight="1" x14ac:dyDescent="0.2">
      <c r="A276" s="1"/>
      <c r="B276" s="4"/>
      <c r="C276" s="3"/>
      <c r="D276" s="3"/>
      <c r="E276" s="3"/>
      <c r="F276" s="3"/>
      <c r="G276" s="3"/>
      <c r="H276" s="3"/>
      <c r="I276" s="3"/>
      <c r="J276" s="3"/>
      <c r="K276" s="3"/>
      <c r="L276" s="3"/>
      <c r="M276" s="3"/>
      <c r="N276" s="3"/>
      <c r="O276" s="3"/>
      <c r="P276" s="3"/>
      <c r="Q276" s="3"/>
      <c r="R276" s="3"/>
      <c r="S276" s="3"/>
      <c r="T276" s="3"/>
      <c r="U276" s="3"/>
      <c r="V276" s="3"/>
      <c r="W276" s="3"/>
      <c r="X276" s="3"/>
      <c r="Y276" s="3"/>
      <c r="Z276"/>
      <c r="AA276"/>
      <c r="AB276"/>
      <c r="AC276"/>
      <c r="AD276"/>
      <c r="AE276"/>
      <c r="AF276"/>
      <c r="AG276"/>
      <c r="AH276"/>
      <c r="AI276"/>
      <c r="AJ276"/>
      <c r="AK276"/>
    </row>
    <row r="277" spans="1:37" ht="15.75" customHeight="1" x14ac:dyDescent="0.2">
      <c r="A277" s="1"/>
      <c r="B277" s="4"/>
      <c r="C277" s="3"/>
      <c r="D277" s="3"/>
      <c r="E277" s="3"/>
      <c r="F277" s="3"/>
      <c r="G277" s="3"/>
      <c r="H277" s="3"/>
      <c r="I277" s="3"/>
      <c r="J277" s="3"/>
      <c r="K277" s="3"/>
      <c r="L277" s="3"/>
      <c r="M277" s="3"/>
      <c r="N277" s="3"/>
      <c r="O277" s="3"/>
      <c r="P277" s="3"/>
      <c r="Q277" s="3"/>
      <c r="R277" s="3"/>
      <c r="S277" s="3"/>
      <c r="T277" s="3"/>
      <c r="U277" s="3"/>
      <c r="V277" s="3"/>
      <c r="W277" s="3"/>
      <c r="X277" s="3"/>
      <c r="Y277" s="3"/>
      <c r="Z277"/>
      <c r="AA277"/>
      <c r="AB277"/>
      <c r="AC277"/>
      <c r="AD277"/>
      <c r="AE277"/>
      <c r="AF277"/>
      <c r="AG277"/>
      <c r="AH277"/>
      <c r="AI277"/>
      <c r="AJ277"/>
      <c r="AK277"/>
    </row>
    <row r="278" spans="1:37" ht="15.75" customHeight="1" x14ac:dyDescent="0.2">
      <c r="A278" s="1"/>
      <c r="B278" s="4"/>
      <c r="C278" s="3"/>
      <c r="D278" s="3"/>
      <c r="E278" s="3"/>
      <c r="F278" s="3"/>
      <c r="G278" s="3"/>
      <c r="H278" s="3"/>
      <c r="I278" s="3"/>
      <c r="J278" s="3"/>
      <c r="K278" s="3"/>
      <c r="L278" s="3"/>
      <c r="M278" s="3"/>
      <c r="N278" s="3"/>
      <c r="O278" s="3"/>
      <c r="P278" s="3"/>
      <c r="Q278" s="3"/>
      <c r="R278" s="3"/>
      <c r="S278" s="3"/>
      <c r="T278" s="3"/>
      <c r="U278" s="3"/>
      <c r="V278" s="3"/>
      <c r="W278" s="3"/>
      <c r="X278" s="3"/>
      <c r="Y278" s="3"/>
      <c r="Z278"/>
      <c r="AA278"/>
      <c r="AB278"/>
      <c r="AC278"/>
      <c r="AD278"/>
      <c r="AE278"/>
      <c r="AF278"/>
      <c r="AG278"/>
      <c r="AH278"/>
      <c r="AI278"/>
      <c r="AJ278"/>
      <c r="AK278"/>
    </row>
    <row r="279" spans="1:37" ht="15.75" customHeight="1" x14ac:dyDescent="0.2">
      <c r="A279" s="1"/>
      <c r="B279" s="4"/>
      <c r="C279" s="3"/>
      <c r="D279" s="3"/>
      <c r="E279" s="3"/>
      <c r="F279" s="3"/>
      <c r="G279" s="3"/>
      <c r="H279" s="3"/>
      <c r="I279" s="3"/>
      <c r="J279" s="3"/>
      <c r="K279" s="3"/>
      <c r="L279" s="3"/>
      <c r="M279" s="3"/>
      <c r="N279" s="3"/>
      <c r="O279" s="3"/>
      <c r="P279" s="3"/>
      <c r="Q279" s="3"/>
      <c r="R279" s="3"/>
      <c r="S279" s="3"/>
      <c r="T279" s="3"/>
      <c r="U279" s="3"/>
      <c r="V279" s="3"/>
      <c r="W279" s="3"/>
      <c r="X279" s="3"/>
      <c r="Y279" s="3"/>
      <c r="Z279"/>
      <c r="AA279"/>
      <c r="AB279"/>
      <c r="AC279"/>
      <c r="AD279"/>
      <c r="AE279"/>
      <c r="AF279"/>
      <c r="AG279"/>
      <c r="AH279"/>
      <c r="AI279"/>
      <c r="AJ279"/>
      <c r="AK279"/>
    </row>
    <row r="280" spans="1:37" ht="15.75" customHeight="1" x14ac:dyDescent="0.2">
      <c r="A280" s="1"/>
      <c r="B280" s="4"/>
      <c r="C280" s="3"/>
      <c r="D280" s="3"/>
      <c r="E280" s="3"/>
      <c r="F280" s="3"/>
      <c r="G280" s="3"/>
      <c r="H280" s="3"/>
      <c r="I280" s="3"/>
      <c r="J280" s="3"/>
      <c r="K280" s="3"/>
      <c r="L280" s="3"/>
      <c r="M280" s="3"/>
      <c r="N280" s="3"/>
      <c r="O280" s="3"/>
      <c r="P280" s="3"/>
      <c r="Q280" s="3"/>
      <c r="R280" s="3"/>
      <c r="S280" s="3"/>
      <c r="T280" s="3"/>
      <c r="U280" s="3"/>
      <c r="V280" s="3"/>
      <c r="W280" s="3"/>
      <c r="X280" s="3"/>
      <c r="Y280" s="3"/>
      <c r="Z280"/>
      <c r="AA280"/>
      <c r="AB280"/>
      <c r="AC280"/>
      <c r="AD280"/>
      <c r="AE280"/>
      <c r="AF280"/>
      <c r="AG280"/>
      <c r="AH280"/>
      <c r="AI280"/>
      <c r="AJ280"/>
      <c r="AK280"/>
    </row>
    <row r="281" spans="1:37" ht="15.75" customHeight="1" x14ac:dyDescent="0.2">
      <c r="A281" s="1"/>
      <c r="B281" s="4"/>
      <c r="C281" s="3"/>
      <c r="D281" s="3"/>
      <c r="E281" s="3"/>
      <c r="F281" s="3"/>
      <c r="G281" s="3"/>
      <c r="H281" s="3"/>
      <c r="I281" s="3"/>
      <c r="J281" s="3"/>
      <c r="K281" s="3"/>
      <c r="L281" s="3"/>
      <c r="M281" s="3"/>
      <c r="N281" s="3"/>
      <c r="O281" s="3"/>
      <c r="P281" s="3"/>
      <c r="Q281" s="3"/>
      <c r="R281" s="3"/>
      <c r="S281" s="3"/>
      <c r="T281" s="3"/>
      <c r="U281" s="3"/>
      <c r="V281" s="3"/>
      <c r="W281" s="3"/>
      <c r="X281" s="3"/>
      <c r="Y281" s="3"/>
      <c r="Z281"/>
      <c r="AA281"/>
      <c r="AB281"/>
      <c r="AC281"/>
      <c r="AD281"/>
      <c r="AE281"/>
      <c r="AF281"/>
      <c r="AG281"/>
      <c r="AH281"/>
      <c r="AI281"/>
      <c r="AJ281"/>
      <c r="AK281"/>
    </row>
    <row r="282" spans="1:37" ht="15.75" customHeight="1" x14ac:dyDescent="0.2">
      <c r="A282" s="1"/>
      <c r="B282" s="4"/>
      <c r="C282" s="3"/>
      <c r="D282" s="3"/>
      <c r="E282" s="3"/>
      <c r="F282" s="3"/>
      <c r="G282" s="3"/>
      <c r="H282" s="3"/>
      <c r="I282" s="3"/>
      <c r="J282" s="3"/>
      <c r="K282" s="3"/>
      <c r="L282" s="3"/>
      <c r="M282" s="3"/>
      <c r="N282" s="3"/>
      <c r="O282" s="3"/>
      <c r="P282" s="3"/>
      <c r="Q282" s="3"/>
      <c r="R282" s="3"/>
      <c r="S282" s="3"/>
      <c r="T282" s="3"/>
      <c r="U282" s="3"/>
      <c r="V282" s="3"/>
      <c r="W282" s="3"/>
      <c r="X282" s="3"/>
      <c r="Y282" s="3"/>
      <c r="Z282"/>
      <c r="AA282"/>
      <c r="AB282"/>
      <c r="AC282"/>
      <c r="AD282"/>
      <c r="AE282"/>
      <c r="AF282"/>
      <c r="AG282"/>
      <c r="AH282"/>
      <c r="AI282"/>
      <c r="AJ282"/>
      <c r="AK282"/>
    </row>
    <row r="283" spans="1:37" ht="15.75" customHeight="1" x14ac:dyDescent="0.2">
      <c r="A283" s="1"/>
      <c r="B283" s="4"/>
      <c r="C283" s="3"/>
      <c r="D283" s="3"/>
      <c r="E283" s="3"/>
      <c r="F283" s="3"/>
      <c r="G283" s="3"/>
      <c r="H283" s="3"/>
      <c r="I283" s="3"/>
      <c r="J283" s="3"/>
      <c r="K283" s="3"/>
      <c r="L283" s="3"/>
      <c r="M283" s="3"/>
      <c r="N283" s="3"/>
      <c r="O283" s="3"/>
      <c r="P283" s="3"/>
      <c r="Q283" s="3"/>
      <c r="R283" s="3"/>
      <c r="S283" s="3"/>
      <c r="T283" s="3"/>
      <c r="U283" s="3"/>
      <c r="V283" s="3"/>
      <c r="W283" s="3"/>
      <c r="X283" s="3"/>
      <c r="Y283" s="3"/>
      <c r="Z283"/>
      <c r="AA283"/>
      <c r="AB283"/>
      <c r="AC283"/>
      <c r="AD283"/>
      <c r="AE283"/>
      <c r="AF283"/>
      <c r="AG283"/>
      <c r="AH283"/>
      <c r="AI283"/>
      <c r="AJ283"/>
      <c r="AK283"/>
    </row>
    <row r="284" spans="1:37" ht="15.75" customHeight="1" x14ac:dyDescent="0.2">
      <c r="A284" s="1"/>
      <c r="B284" s="4"/>
      <c r="C284" s="3"/>
      <c r="D284" s="3"/>
      <c r="E284" s="3"/>
      <c r="F284" s="3"/>
      <c r="G284" s="3"/>
      <c r="H284" s="3"/>
      <c r="I284" s="3"/>
      <c r="J284" s="3"/>
      <c r="K284" s="3"/>
      <c r="L284" s="3"/>
      <c r="M284" s="3"/>
      <c r="N284" s="3"/>
      <c r="O284" s="3"/>
      <c r="P284" s="3"/>
      <c r="Q284" s="3"/>
      <c r="R284" s="3"/>
      <c r="S284" s="3"/>
      <c r="T284" s="3"/>
      <c r="U284" s="3"/>
      <c r="V284" s="3"/>
      <c r="W284" s="3"/>
      <c r="X284" s="3"/>
      <c r="Y284" s="3"/>
      <c r="Z284"/>
      <c r="AA284"/>
      <c r="AB284"/>
      <c r="AC284"/>
      <c r="AD284"/>
      <c r="AE284"/>
      <c r="AF284"/>
      <c r="AG284"/>
      <c r="AH284"/>
      <c r="AI284"/>
      <c r="AJ284"/>
      <c r="AK284"/>
    </row>
    <row r="285" spans="1:37" ht="15.75" customHeight="1" x14ac:dyDescent="0.2">
      <c r="A285" s="1"/>
      <c r="B285" s="4"/>
      <c r="C285" s="3"/>
      <c r="D285" s="3"/>
      <c r="E285" s="3"/>
      <c r="F285" s="3"/>
      <c r="G285" s="3"/>
      <c r="H285" s="3"/>
      <c r="I285" s="3"/>
      <c r="J285" s="3"/>
      <c r="K285" s="3"/>
      <c r="L285" s="3"/>
      <c r="M285" s="3"/>
      <c r="N285" s="3"/>
      <c r="O285" s="3"/>
      <c r="P285" s="3"/>
      <c r="Q285" s="3"/>
      <c r="R285" s="3"/>
      <c r="S285" s="3"/>
      <c r="T285" s="3"/>
      <c r="U285" s="3"/>
      <c r="V285" s="3"/>
      <c r="W285" s="3"/>
      <c r="X285" s="3"/>
      <c r="Y285" s="3"/>
      <c r="Z285"/>
      <c r="AA285"/>
      <c r="AB285"/>
      <c r="AC285"/>
      <c r="AD285"/>
      <c r="AE285"/>
      <c r="AF285"/>
      <c r="AG285"/>
      <c r="AH285"/>
      <c r="AI285"/>
      <c r="AJ285"/>
      <c r="AK285"/>
    </row>
    <row r="286" spans="1:37" ht="15.75" customHeight="1" x14ac:dyDescent="0.2">
      <c r="A286" s="1"/>
      <c r="B286" s="4"/>
      <c r="C286" s="3"/>
      <c r="D286" s="3"/>
      <c r="E286" s="3"/>
      <c r="F286" s="3"/>
      <c r="G286" s="3"/>
      <c r="H286" s="3"/>
      <c r="I286" s="3"/>
      <c r="J286" s="3"/>
      <c r="K286" s="3"/>
      <c r="L286" s="3"/>
      <c r="M286" s="3"/>
      <c r="N286" s="3"/>
      <c r="O286" s="3"/>
      <c r="P286" s="3"/>
      <c r="Q286" s="3"/>
      <c r="R286" s="3"/>
      <c r="S286" s="3"/>
      <c r="T286" s="3"/>
      <c r="U286" s="3"/>
      <c r="V286" s="3"/>
      <c r="W286" s="3"/>
      <c r="X286" s="3"/>
      <c r="Y286" s="3"/>
      <c r="Z286"/>
      <c r="AA286"/>
      <c r="AB286"/>
      <c r="AC286"/>
      <c r="AD286"/>
      <c r="AE286"/>
      <c r="AF286"/>
      <c r="AG286"/>
      <c r="AH286"/>
      <c r="AI286"/>
      <c r="AJ286"/>
      <c r="AK286"/>
    </row>
    <row r="287" spans="1:37" ht="15.75" customHeight="1" x14ac:dyDescent="0.2">
      <c r="A287" s="1"/>
      <c r="B287" s="4"/>
      <c r="C287" s="3"/>
      <c r="D287" s="3"/>
      <c r="E287" s="3"/>
      <c r="F287" s="3"/>
      <c r="G287" s="3"/>
      <c r="H287" s="3"/>
      <c r="I287" s="3"/>
      <c r="J287" s="3"/>
      <c r="K287" s="3"/>
      <c r="L287" s="3"/>
      <c r="M287" s="3"/>
      <c r="N287" s="3"/>
      <c r="O287" s="3"/>
      <c r="P287" s="3"/>
      <c r="Q287" s="3"/>
      <c r="R287" s="3"/>
      <c r="S287" s="3"/>
      <c r="T287" s="3"/>
      <c r="U287" s="3"/>
      <c r="V287" s="3"/>
      <c r="W287" s="3"/>
      <c r="X287" s="3"/>
      <c r="Y287" s="3"/>
      <c r="Z287"/>
      <c r="AA287"/>
      <c r="AB287"/>
      <c r="AC287"/>
      <c r="AD287"/>
      <c r="AE287"/>
      <c r="AF287"/>
      <c r="AG287"/>
      <c r="AH287"/>
      <c r="AI287"/>
      <c r="AJ287"/>
      <c r="AK287"/>
    </row>
    <row r="288" spans="1:37" ht="15.75" customHeight="1" x14ac:dyDescent="0.2">
      <c r="A288" s="1"/>
      <c r="B288" s="4"/>
      <c r="C288" s="3"/>
      <c r="D288" s="3"/>
      <c r="E288" s="3"/>
      <c r="F288" s="3"/>
      <c r="G288" s="3"/>
      <c r="H288" s="3"/>
      <c r="I288" s="3"/>
      <c r="J288" s="3"/>
      <c r="K288" s="3"/>
      <c r="L288" s="3"/>
      <c r="M288" s="3"/>
      <c r="N288" s="3"/>
      <c r="O288" s="3"/>
      <c r="P288" s="3"/>
      <c r="Q288" s="3"/>
      <c r="R288" s="3"/>
      <c r="S288" s="3"/>
      <c r="T288" s="3"/>
      <c r="U288" s="3"/>
      <c r="V288" s="3"/>
      <c r="W288" s="3"/>
      <c r="X288" s="3"/>
      <c r="Y288" s="3"/>
      <c r="Z288"/>
      <c r="AA288"/>
      <c r="AB288"/>
      <c r="AC288"/>
      <c r="AD288"/>
      <c r="AE288"/>
      <c r="AF288"/>
      <c r="AG288"/>
      <c r="AH288"/>
      <c r="AI288"/>
      <c r="AJ288"/>
      <c r="AK288"/>
    </row>
    <row r="289" spans="1:37" ht="15.75" customHeight="1" x14ac:dyDescent="0.2">
      <c r="A289" s="1"/>
      <c r="B289" s="4"/>
      <c r="C289" s="3"/>
      <c r="D289" s="3"/>
      <c r="E289" s="3"/>
      <c r="F289" s="3"/>
      <c r="G289" s="3"/>
      <c r="H289" s="3"/>
      <c r="I289" s="3"/>
      <c r="J289" s="3"/>
      <c r="K289" s="3"/>
      <c r="L289" s="3"/>
      <c r="M289" s="3"/>
      <c r="N289" s="3"/>
      <c r="O289" s="3"/>
      <c r="P289" s="3"/>
      <c r="Q289" s="3"/>
      <c r="R289" s="3"/>
      <c r="S289" s="3"/>
      <c r="T289" s="3"/>
      <c r="U289" s="3"/>
      <c r="V289" s="3"/>
      <c r="W289" s="3"/>
      <c r="X289" s="3"/>
      <c r="Y289" s="3"/>
      <c r="Z289"/>
      <c r="AA289"/>
      <c r="AB289"/>
      <c r="AC289"/>
      <c r="AD289"/>
      <c r="AE289"/>
      <c r="AF289"/>
      <c r="AG289"/>
      <c r="AH289"/>
      <c r="AI289"/>
      <c r="AJ289"/>
      <c r="AK289"/>
    </row>
    <row r="290" spans="1:37" ht="15.75" customHeight="1" x14ac:dyDescent="0.2">
      <c r="A290" s="1"/>
      <c r="B290" s="4"/>
      <c r="C290" s="3"/>
      <c r="D290" s="3"/>
      <c r="E290" s="3"/>
      <c r="F290" s="3"/>
      <c r="G290" s="3"/>
      <c r="H290" s="3"/>
      <c r="I290" s="3"/>
      <c r="J290" s="3"/>
      <c r="K290" s="3"/>
      <c r="L290" s="3"/>
      <c r="M290" s="3"/>
      <c r="N290" s="3"/>
      <c r="O290" s="3"/>
      <c r="P290" s="3"/>
      <c r="Q290" s="3"/>
      <c r="R290" s="3"/>
      <c r="S290" s="3"/>
      <c r="T290" s="3"/>
      <c r="U290" s="3"/>
      <c r="V290" s="3"/>
      <c r="W290" s="3"/>
      <c r="X290" s="3"/>
      <c r="Y290" s="3"/>
      <c r="Z290"/>
      <c r="AA290"/>
      <c r="AB290"/>
      <c r="AC290"/>
      <c r="AD290"/>
      <c r="AE290"/>
      <c r="AF290"/>
      <c r="AG290"/>
      <c r="AH290"/>
      <c r="AI290"/>
      <c r="AJ290"/>
      <c r="AK290"/>
    </row>
    <row r="291" spans="1:37" ht="15.75" customHeight="1" x14ac:dyDescent="0.2">
      <c r="A291" s="1"/>
      <c r="B291" s="4"/>
      <c r="C291" s="3"/>
      <c r="D291" s="3"/>
      <c r="E291" s="3"/>
      <c r="F291" s="3"/>
      <c r="G291" s="3"/>
      <c r="H291" s="3"/>
      <c r="I291" s="3"/>
      <c r="J291" s="3"/>
      <c r="K291" s="3"/>
      <c r="L291" s="3"/>
      <c r="M291" s="3"/>
      <c r="N291" s="3"/>
      <c r="O291" s="3"/>
      <c r="P291" s="3"/>
      <c r="Q291" s="3"/>
      <c r="R291" s="3"/>
      <c r="S291" s="3"/>
      <c r="T291" s="3"/>
      <c r="U291" s="3"/>
      <c r="V291" s="3"/>
      <c r="W291" s="3"/>
      <c r="X291" s="3"/>
      <c r="Y291" s="3"/>
      <c r="Z291"/>
      <c r="AA291"/>
      <c r="AB291"/>
      <c r="AC291"/>
      <c r="AD291"/>
      <c r="AE291"/>
      <c r="AF291"/>
      <c r="AG291"/>
      <c r="AH291"/>
      <c r="AI291"/>
      <c r="AJ291"/>
      <c r="AK291"/>
    </row>
    <row r="292" spans="1:37" ht="15.75" customHeight="1" x14ac:dyDescent="0.2">
      <c r="A292" s="1"/>
      <c r="B292" s="4"/>
      <c r="C292" s="3"/>
      <c r="D292" s="3"/>
      <c r="E292" s="3"/>
      <c r="F292" s="3"/>
      <c r="G292" s="3"/>
      <c r="H292" s="3"/>
      <c r="I292" s="3"/>
      <c r="J292" s="3"/>
      <c r="K292" s="3"/>
      <c r="L292" s="3"/>
      <c r="M292" s="3"/>
      <c r="N292" s="3"/>
      <c r="O292" s="3"/>
      <c r="P292" s="3"/>
      <c r="Q292" s="3"/>
      <c r="R292" s="3"/>
      <c r="S292" s="3"/>
      <c r="T292" s="3"/>
      <c r="U292" s="3"/>
      <c r="V292" s="3"/>
      <c r="W292" s="3"/>
      <c r="X292" s="3"/>
      <c r="Y292" s="3"/>
      <c r="Z292"/>
      <c r="AA292"/>
      <c r="AB292"/>
      <c r="AC292"/>
      <c r="AD292"/>
      <c r="AE292"/>
      <c r="AF292"/>
      <c r="AG292"/>
      <c r="AH292"/>
      <c r="AI292"/>
      <c r="AJ292"/>
      <c r="AK292"/>
    </row>
    <row r="293" spans="1:37" ht="15.75" customHeight="1" x14ac:dyDescent="0.2">
      <c r="A293" s="1"/>
      <c r="B293" s="4"/>
      <c r="C293" s="3"/>
      <c r="D293" s="3"/>
      <c r="E293" s="3"/>
      <c r="F293" s="3"/>
      <c r="G293" s="3"/>
      <c r="H293" s="3"/>
      <c r="I293" s="3"/>
      <c r="J293" s="3"/>
      <c r="K293" s="3"/>
      <c r="L293" s="3"/>
      <c r="M293" s="3"/>
      <c r="N293" s="3"/>
      <c r="O293" s="3"/>
      <c r="P293" s="3"/>
      <c r="Q293" s="3"/>
      <c r="R293" s="3"/>
      <c r="S293" s="3"/>
      <c r="T293" s="3"/>
      <c r="U293" s="3"/>
      <c r="V293" s="3"/>
      <c r="W293" s="3"/>
      <c r="X293" s="3"/>
      <c r="Y293" s="3"/>
      <c r="Z293"/>
      <c r="AA293"/>
      <c r="AB293"/>
      <c r="AC293"/>
      <c r="AD293"/>
      <c r="AE293"/>
      <c r="AF293"/>
      <c r="AG293"/>
      <c r="AH293"/>
      <c r="AI293"/>
      <c r="AJ293"/>
      <c r="AK293"/>
    </row>
    <row r="294" spans="1:37" ht="15.75" customHeight="1" x14ac:dyDescent="0.2">
      <c r="Z294"/>
      <c r="AA294"/>
      <c r="AB294"/>
      <c r="AC294"/>
      <c r="AD294"/>
      <c r="AE294"/>
      <c r="AF294"/>
      <c r="AG294"/>
      <c r="AH294"/>
      <c r="AI294"/>
      <c r="AJ294"/>
      <c r="AK294"/>
    </row>
    <row r="295" spans="1:37" ht="15.75" customHeight="1" x14ac:dyDescent="0.2">
      <c r="Z295"/>
      <c r="AA295"/>
      <c r="AB295"/>
      <c r="AC295"/>
      <c r="AD295"/>
      <c r="AE295"/>
      <c r="AF295"/>
      <c r="AG295"/>
      <c r="AH295"/>
      <c r="AI295"/>
      <c r="AJ295"/>
      <c r="AK295"/>
    </row>
    <row r="296" spans="1:37" ht="15.75" customHeight="1" x14ac:dyDescent="0.2">
      <c r="Z296"/>
      <c r="AA296"/>
      <c r="AB296"/>
      <c r="AC296"/>
      <c r="AD296"/>
      <c r="AE296"/>
      <c r="AF296"/>
      <c r="AG296"/>
      <c r="AH296"/>
      <c r="AI296"/>
      <c r="AJ296"/>
      <c r="AK296"/>
    </row>
    <row r="297" spans="1:37" ht="15.75" customHeight="1" x14ac:dyDescent="0.2">
      <c r="Z297"/>
      <c r="AA297"/>
      <c r="AB297"/>
      <c r="AC297"/>
      <c r="AD297"/>
      <c r="AE297"/>
      <c r="AF297"/>
      <c r="AG297"/>
      <c r="AH297"/>
      <c r="AI297"/>
      <c r="AJ297"/>
      <c r="AK297"/>
    </row>
    <row r="298" spans="1:37" ht="15.75" customHeight="1" x14ac:dyDescent="0.2">
      <c r="Z298"/>
      <c r="AA298"/>
      <c r="AB298"/>
      <c r="AC298"/>
      <c r="AD298"/>
      <c r="AE298"/>
      <c r="AF298"/>
      <c r="AG298"/>
      <c r="AH298"/>
      <c r="AI298"/>
      <c r="AJ298"/>
      <c r="AK298"/>
    </row>
    <row r="299" spans="1:37" ht="15.75" customHeight="1" x14ac:dyDescent="0.2">
      <c r="Z299"/>
      <c r="AA299"/>
      <c r="AB299"/>
      <c r="AC299"/>
      <c r="AD299"/>
      <c r="AE299"/>
      <c r="AF299"/>
      <c r="AG299"/>
      <c r="AH299"/>
      <c r="AI299"/>
      <c r="AJ299"/>
      <c r="AK299"/>
    </row>
    <row r="300" spans="1:37" ht="15.75" customHeight="1" x14ac:dyDescent="0.2">
      <c r="Z300"/>
      <c r="AA300"/>
      <c r="AB300"/>
      <c r="AC300"/>
      <c r="AD300"/>
      <c r="AE300"/>
      <c r="AF300"/>
      <c r="AG300"/>
      <c r="AH300"/>
      <c r="AI300"/>
      <c r="AJ300"/>
      <c r="AK300"/>
    </row>
    <row r="301" spans="1:37" ht="15.75" customHeight="1" x14ac:dyDescent="0.2">
      <c r="Z301"/>
      <c r="AA301"/>
      <c r="AB301"/>
      <c r="AC301"/>
      <c r="AD301"/>
      <c r="AE301"/>
      <c r="AF301"/>
      <c r="AG301"/>
      <c r="AH301"/>
      <c r="AI301"/>
      <c r="AJ301"/>
      <c r="AK301"/>
    </row>
    <row r="302" spans="1:37" ht="15.75" customHeight="1" x14ac:dyDescent="0.2">
      <c r="Z302"/>
      <c r="AA302"/>
      <c r="AB302"/>
      <c r="AC302"/>
      <c r="AD302"/>
      <c r="AE302"/>
      <c r="AF302"/>
      <c r="AG302"/>
      <c r="AH302"/>
      <c r="AI302"/>
      <c r="AJ302"/>
      <c r="AK302"/>
    </row>
    <row r="303" spans="1:37" ht="15.75" customHeight="1" x14ac:dyDescent="0.2">
      <c r="Z303"/>
      <c r="AA303"/>
      <c r="AB303"/>
      <c r="AC303"/>
      <c r="AD303"/>
      <c r="AE303"/>
      <c r="AF303"/>
      <c r="AG303"/>
      <c r="AH303"/>
      <c r="AI303"/>
      <c r="AJ303"/>
      <c r="AK303"/>
    </row>
    <row r="304" spans="1:37" ht="15.75" customHeight="1" x14ac:dyDescent="0.2">
      <c r="Z304"/>
      <c r="AA304"/>
      <c r="AB304"/>
      <c r="AC304"/>
      <c r="AD304"/>
      <c r="AE304"/>
      <c r="AF304"/>
      <c r="AG304"/>
      <c r="AH304"/>
      <c r="AI304"/>
      <c r="AJ304"/>
      <c r="AK304"/>
    </row>
    <row r="305" spans="2:37" ht="15.75" customHeight="1" x14ac:dyDescent="0.2">
      <c r="Z305"/>
      <c r="AA305"/>
      <c r="AB305"/>
      <c r="AC305"/>
      <c r="AD305"/>
      <c r="AE305"/>
      <c r="AF305"/>
      <c r="AG305"/>
      <c r="AH305"/>
      <c r="AI305"/>
      <c r="AJ305"/>
      <c r="AK305"/>
    </row>
    <row r="306" spans="2:37" ht="15.75" customHeight="1" x14ac:dyDescent="0.2">
      <c r="Z306"/>
      <c r="AA306"/>
      <c r="AB306"/>
      <c r="AC306"/>
      <c r="AD306"/>
      <c r="AE306"/>
      <c r="AF306"/>
      <c r="AG306"/>
      <c r="AH306"/>
      <c r="AI306"/>
      <c r="AJ306"/>
      <c r="AK306"/>
    </row>
    <row r="307" spans="2:37" ht="15.75" customHeight="1" x14ac:dyDescent="0.2">
      <c r="Z307"/>
      <c r="AA307"/>
      <c r="AB307"/>
      <c r="AC307"/>
      <c r="AD307"/>
      <c r="AE307"/>
      <c r="AF307"/>
      <c r="AG307"/>
      <c r="AH307"/>
      <c r="AI307"/>
      <c r="AJ307"/>
      <c r="AK307"/>
    </row>
    <row r="308" spans="2:37" ht="15.75" customHeight="1" x14ac:dyDescent="0.2">
      <c r="B308"/>
      <c r="C308"/>
      <c r="D308"/>
      <c r="E308"/>
      <c r="F308"/>
      <c r="G308"/>
      <c r="H308"/>
      <c r="I308"/>
      <c r="J308"/>
      <c r="K308"/>
      <c r="L308"/>
      <c r="M308"/>
      <c r="N308"/>
      <c r="O308"/>
      <c r="P308"/>
      <c r="Q308"/>
      <c r="R308"/>
      <c r="S308"/>
      <c r="T308"/>
      <c r="U308"/>
      <c r="V308" s="52"/>
      <c r="W308"/>
      <c r="X308"/>
      <c r="Y308"/>
      <c r="Z308"/>
      <c r="AA308"/>
      <c r="AB308"/>
      <c r="AC308"/>
      <c r="AD308"/>
      <c r="AE308"/>
      <c r="AF308"/>
      <c r="AG308"/>
      <c r="AH308"/>
      <c r="AI308"/>
      <c r="AJ308"/>
      <c r="AK308"/>
    </row>
    <row r="309" spans="2:37" ht="15.75" customHeight="1" x14ac:dyDescent="0.2">
      <c r="B309"/>
      <c r="C309"/>
      <c r="D309"/>
      <c r="E309"/>
      <c r="F309"/>
      <c r="G309"/>
      <c r="H309"/>
      <c r="I309"/>
      <c r="J309"/>
      <c r="K309"/>
      <c r="L309"/>
      <c r="M309"/>
      <c r="N309"/>
      <c r="O309"/>
      <c r="P309"/>
      <c r="Q309"/>
      <c r="R309"/>
      <c r="S309"/>
      <c r="T309"/>
      <c r="U309"/>
      <c r="V309" s="52"/>
      <c r="W309"/>
      <c r="X309"/>
      <c r="Y309"/>
      <c r="Z309"/>
      <c r="AA309"/>
      <c r="AB309"/>
      <c r="AC309"/>
      <c r="AD309"/>
      <c r="AE309"/>
      <c r="AF309"/>
      <c r="AG309"/>
      <c r="AH309"/>
      <c r="AI309"/>
      <c r="AJ309"/>
      <c r="AK309"/>
    </row>
    <row r="310" spans="2:37" ht="15.75" customHeight="1" x14ac:dyDescent="0.2">
      <c r="B310"/>
      <c r="C310"/>
      <c r="D310"/>
      <c r="E310"/>
      <c r="F310"/>
      <c r="G310"/>
      <c r="H310"/>
      <c r="I310"/>
      <c r="J310"/>
      <c r="K310"/>
      <c r="L310"/>
      <c r="M310"/>
      <c r="N310"/>
      <c r="O310"/>
      <c r="P310"/>
      <c r="Q310"/>
      <c r="R310"/>
      <c r="S310"/>
      <c r="T310"/>
      <c r="U310"/>
      <c r="V310" s="52"/>
      <c r="W310"/>
      <c r="X310"/>
      <c r="Y310"/>
      <c r="Z310"/>
      <c r="AA310"/>
      <c r="AB310"/>
      <c r="AC310"/>
      <c r="AD310"/>
      <c r="AE310"/>
      <c r="AF310"/>
      <c r="AG310"/>
      <c r="AH310"/>
      <c r="AI310"/>
      <c r="AJ310"/>
      <c r="AK310"/>
    </row>
    <row r="311" spans="2:37" ht="15.75" customHeight="1" x14ac:dyDescent="0.2">
      <c r="B311"/>
      <c r="C311"/>
      <c r="D311"/>
      <c r="E311"/>
      <c r="F311"/>
      <c r="G311"/>
      <c r="H311"/>
      <c r="I311"/>
      <c r="J311"/>
      <c r="K311"/>
      <c r="L311"/>
      <c r="M311"/>
      <c r="N311"/>
      <c r="O311"/>
      <c r="P311"/>
      <c r="Q311"/>
      <c r="R311"/>
      <c r="S311"/>
      <c r="T311"/>
      <c r="U311"/>
      <c r="V311" s="52"/>
      <c r="W311"/>
      <c r="X311"/>
      <c r="Y311"/>
      <c r="Z311"/>
      <c r="AA311"/>
      <c r="AB311"/>
      <c r="AC311"/>
      <c r="AD311"/>
      <c r="AE311"/>
      <c r="AF311"/>
      <c r="AG311"/>
      <c r="AH311"/>
      <c r="AI311"/>
      <c r="AJ311"/>
      <c r="AK311"/>
    </row>
    <row r="312" spans="2:37" ht="15.75" customHeight="1" x14ac:dyDescent="0.2">
      <c r="B312"/>
      <c r="C312"/>
      <c r="D312"/>
      <c r="E312"/>
      <c r="F312"/>
      <c r="G312"/>
      <c r="H312"/>
      <c r="I312"/>
      <c r="J312"/>
      <c r="K312"/>
      <c r="L312"/>
      <c r="M312"/>
      <c r="N312"/>
      <c r="O312"/>
      <c r="P312"/>
      <c r="Q312"/>
      <c r="R312"/>
      <c r="S312"/>
      <c r="T312"/>
      <c r="U312"/>
      <c r="V312" s="52"/>
      <c r="W312"/>
      <c r="X312"/>
      <c r="Y312"/>
      <c r="Z312"/>
      <c r="AA312"/>
      <c r="AB312"/>
      <c r="AC312"/>
      <c r="AD312"/>
      <c r="AE312"/>
      <c r="AF312"/>
      <c r="AG312"/>
      <c r="AH312"/>
      <c r="AI312"/>
      <c r="AJ312"/>
      <c r="AK312"/>
    </row>
    <row r="313" spans="2:37" ht="15.75" customHeight="1" x14ac:dyDescent="0.2">
      <c r="B313"/>
      <c r="C313"/>
      <c r="D313"/>
      <c r="E313"/>
      <c r="F313"/>
      <c r="G313"/>
      <c r="H313"/>
      <c r="I313"/>
      <c r="J313"/>
      <c r="K313"/>
      <c r="L313"/>
      <c r="M313"/>
      <c r="N313"/>
      <c r="O313"/>
      <c r="P313"/>
      <c r="Q313"/>
      <c r="R313"/>
      <c r="S313"/>
      <c r="T313"/>
      <c r="U313"/>
      <c r="V313" s="52"/>
      <c r="W313"/>
      <c r="X313"/>
      <c r="Y313"/>
      <c r="Z313"/>
      <c r="AA313"/>
      <c r="AB313"/>
      <c r="AC313"/>
      <c r="AD313"/>
      <c r="AE313"/>
      <c r="AF313"/>
      <c r="AG313"/>
      <c r="AH313"/>
      <c r="AI313"/>
      <c r="AJ313"/>
      <c r="AK313"/>
    </row>
    <row r="314" spans="2:37" ht="15.75" customHeight="1" x14ac:dyDescent="0.2">
      <c r="B314"/>
      <c r="C314"/>
      <c r="D314"/>
      <c r="E314"/>
      <c r="F314"/>
      <c r="G314"/>
      <c r="H314"/>
      <c r="I314"/>
      <c r="J314"/>
      <c r="K314"/>
      <c r="L314"/>
      <c r="M314"/>
      <c r="N314"/>
      <c r="O314"/>
      <c r="P314"/>
      <c r="Q314"/>
      <c r="R314"/>
      <c r="S314"/>
      <c r="T314"/>
      <c r="U314"/>
      <c r="V314" s="52"/>
      <c r="W314"/>
      <c r="X314"/>
      <c r="Y314"/>
      <c r="Z314"/>
      <c r="AA314"/>
      <c r="AB314"/>
      <c r="AC314"/>
      <c r="AD314"/>
      <c r="AE314"/>
      <c r="AF314"/>
      <c r="AG314"/>
      <c r="AH314"/>
      <c r="AI314"/>
      <c r="AJ314"/>
      <c r="AK314"/>
    </row>
    <row r="315" spans="2:37" ht="15.75" customHeight="1" x14ac:dyDescent="0.2">
      <c r="B315"/>
      <c r="C315"/>
      <c r="D315"/>
      <c r="E315"/>
      <c r="F315"/>
      <c r="G315"/>
      <c r="H315"/>
      <c r="I315"/>
      <c r="J315"/>
      <c r="K315"/>
      <c r="L315"/>
      <c r="M315"/>
      <c r="N315"/>
      <c r="O315"/>
      <c r="P315"/>
      <c r="Q315"/>
      <c r="R315"/>
      <c r="S315"/>
      <c r="T315"/>
      <c r="U315"/>
      <c r="V315" s="52"/>
      <c r="W315"/>
      <c r="X315"/>
      <c r="Y315"/>
      <c r="Z315"/>
      <c r="AA315"/>
      <c r="AB315"/>
      <c r="AC315"/>
      <c r="AD315"/>
      <c r="AE315"/>
      <c r="AF315"/>
      <c r="AG315"/>
      <c r="AH315"/>
      <c r="AI315"/>
      <c r="AJ315"/>
      <c r="AK315"/>
    </row>
    <row r="316" spans="2:37" ht="15.75" customHeight="1" x14ac:dyDescent="0.2">
      <c r="B316"/>
      <c r="C316"/>
      <c r="D316"/>
      <c r="E316"/>
      <c r="F316"/>
      <c r="G316"/>
      <c r="H316"/>
      <c r="I316"/>
      <c r="J316"/>
      <c r="K316"/>
      <c r="L316"/>
      <c r="M316"/>
      <c r="N316"/>
      <c r="O316"/>
      <c r="P316"/>
      <c r="Q316"/>
      <c r="R316"/>
      <c r="S316"/>
      <c r="T316"/>
      <c r="U316"/>
      <c r="V316" s="52"/>
      <c r="W316"/>
      <c r="X316"/>
      <c r="Y316"/>
      <c r="Z316"/>
      <c r="AA316"/>
      <c r="AB316"/>
      <c r="AC316"/>
      <c r="AD316"/>
      <c r="AE316"/>
      <c r="AF316"/>
      <c r="AG316"/>
      <c r="AH316"/>
      <c r="AI316"/>
      <c r="AJ316"/>
      <c r="AK316"/>
    </row>
    <row r="317" spans="2:37" ht="15.75" customHeight="1" x14ac:dyDescent="0.2">
      <c r="B317"/>
      <c r="C317"/>
      <c r="D317"/>
      <c r="E317"/>
      <c r="F317"/>
      <c r="G317"/>
      <c r="H317"/>
      <c r="I317"/>
      <c r="J317"/>
      <c r="K317"/>
      <c r="L317"/>
      <c r="M317"/>
      <c r="N317"/>
      <c r="O317"/>
      <c r="P317"/>
      <c r="Q317"/>
      <c r="R317"/>
      <c r="S317"/>
      <c r="T317"/>
      <c r="U317"/>
      <c r="V317" s="52"/>
      <c r="W317"/>
      <c r="X317"/>
      <c r="Y317"/>
      <c r="Z317"/>
      <c r="AA317"/>
      <c r="AB317"/>
      <c r="AC317"/>
      <c r="AD317"/>
      <c r="AE317"/>
      <c r="AF317"/>
      <c r="AG317"/>
      <c r="AH317"/>
      <c r="AI317"/>
      <c r="AJ317"/>
      <c r="AK317"/>
    </row>
    <row r="318" spans="2:37" ht="15.75" customHeight="1" x14ac:dyDescent="0.2">
      <c r="B318"/>
      <c r="C318"/>
      <c r="D318"/>
      <c r="E318"/>
      <c r="F318"/>
      <c r="G318"/>
      <c r="H318"/>
      <c r="I318"/>
      <c r="J318"/>
      <c r="K318"/>
      <c r="L318"/>
      <c r="M318"/>
      <c r="N318"/>
      <c r="O318"/>
      <c r="P318"/>
      <c r="Q318"/>
      <c r="R318"/>
      <c r="S318"/>
      <c r="T318"/>
      <c r="U318"/>
      <c r="V318" s="52"/>
      <c r="W318"/>
      <c r="X318"/>
      <c r="Y318"/>
      <c r="Z318"/>
      <c r="AA318"/>
      <c r="AB318"/>
      <c r="AC318"/>
      <c r="AD318"/>
      <c r="AE318"/>
      <c r="AF318"/>
      <c r="AG318"/>
      <c r="AH318"/>
      <c r="AI318"/>
      <c r="AJ318"/>
      <c r="AK318"/>
    </row>
    <row r="319" spans="2:37" ht="15.75" customHeight="1" x14ac:dyDescent="0.2">
      <c r="B319"/>
      <c r="C319"/>
      <c r="D319"/>
      <c r="E319"/>
      <c r="F319"/>
      <c r="G319"/>
      <c r="H319"/>
      <c r="I319"/>
      <c r="J319"/>
      <c r="K319"/>
      <c r="L319"/>
      <c r="M319"/>
      <c r="N319"/>
      <c r="O319"/>
      <c r="P319"/>
      <c r="Q319"/>
      <c r="R319"/>
      <c r="S319"/>
      <c r="T319"/>
      <c r="U319"/>
      <c r="V319" s="52"/>
      <c r="W319"/>
      <c r="X319"/>
      <c r="Y319"/>
      <c r="Z319"/>
      <c r="AA319"/>
      <c r="AB319"/>
      <c r="AC319"/>
      <c r="AD319"/>
      <c r="AE319"/>
      <c r="AF319"/>
      <c r="AG319"/>
      <c r="AH319"/>
      <c r="AI319"/>
      <c r="AJ319"/>
      <c r="AK319"/>
    </row>
    <row r="320" spans="2:37" ht="15.75" customHeight="1" x14ac:dyDescent="0.2">
      <c r="B320"/>
      <c r="C320"/>
      <c r="D320"/>
      <c r="E320"/>
      <c r="F320"/>
      <c r="G320"/>
      <c r="H320"/>
      <c r="I320"/>
      <c r="J320"/>
      <c r="K320"/>
      <c r="L320"/>
      <c r="M320"/>
      <c r="N320"/>
      <c r="O320"/>
      <c r="P320"/>
      <c r="Q320"/>
      <c r="R320"/>
      <c r="S320"/>
      <c r="T320"/>
      <c r="U320"/>
      <c r="V320" s="52"/>
      <c r="W320"/>
      <c r="X320"/>
      <c r="Y320"/>
      <c r="Z320"/>
      <c r="AA320"/>
      <c r="AB320"/>
      <c r="AC320"/>
      <c r="AD320"/>
      <c r="AE320"/>
      <c r="AF320"/>
      <c r="AG320"/>
      <c r="AH320"/>
      <c r="AI320"/>
      <c r="AJ320"/>
      <c r="AK320"/>
    </row>
    <row r="321" spans="22:22" customFormat="1" ht="15.75" customHeight="1" x14ac:dyDescent="0.2">
      <c r="V321" s="52"/>
    </row>
    <row r="322" spans="22:22" customFormat="1" ht="15.75" customHeight="1" x14ac:dyDescent="0.2">
      <c r="V322" s="52"/>
    </row>
    <row r="323" spans="22:22" customFormat="1" ht="15.75" customHeight="1" x14ac:dyDescent="0.2">
      <c r="V323" s="52"/>
    </row>
    <row r="324" spans="22:22" customFormat="1" ht="15.75" customHeight="1" x14ac:dyDescent="0.2">
      <c r="V324" s="52"/>
    </row>
    <row r="325" spans="22:22" customFormat="1" ht="15.75" customHeight="1" x14ac:dyDescent="0.2">
      <c r="V325" s="52"/>
    </row>
    <row r="326" spans="22:22" customFormat="1" ht="15.75" customHeight="1" x14ac:dyDescent="0.2">
      <c r="V326" s="52"/>
    </row>
    <row r="327" spans="22:22" customFormat="1" ht="15.75" customHeight="1" x14ac:dyDescent="0.2">
      <c r="V327" s="52"/>
    </row>
    <row r="328" spans="22:22" customFormat="1" ht="15.75" customHeight="1" x14ac:dyDescent="0.2">
      <c r="V328" s="52"/>
    </row>
    <row r="329" spans="22:22" customFormat="1" ht="15.75" customHeight="1" x14ac:dyDescent="0.2">
      <c r="V329" s="52"/>
    </row>
    <row r="330" spans="22:22" customFormat="1" ht="15.75" customHeight="1" x14ac:dyDescent="0.2">
      <c r="V330" s="52"/>
    </row>
    <row r="331" spans="22:22" customFormat="1" ht="15.75" customHeight="1" x14ac:dyDescent="0.2">
      <c r="V331" s="52"/>
    </row>
    <row r="332" spans="22:22" customFormat="1" ht="15.75" customHeight="1" x14ac:dyDescent="0.2">
      <c r="V332" s="52"/>
    </row>
    <row r="333" spans="22:22" customFormat="1" ht="15.75" customHeight="1" x14ac:dyDescent="0.2">
      <c r="V333" s="52"/>
    </row>
    <row r="334" spans="22:22" customFormat="1" ht="15.75" customHeight="1" x14ac:dyDescent="0.2">
      <c r="V334" s="52"/>
    </row>
    <row r="335" spans="22:22" customFormat="1" ht="15.75" customHeight="1" x14ac:dyDescent="0.2">
      <c r="V335" s="52"/>
    </row>
    <row r="336" spans="22:22" customFormat="1" ht="15.75" customHeight="1" x14ac:dyDescent="0.2">
      <c r="V336" s="52"/>
    </row>
    <row r="337" spans="22:22" customFormat="1" ht="15.75" customHeight="1" x14ac:dyDescent="0.2">
      <c r="V337" s="52"/>
    </row>
    <row r="338" spans="22:22" customFormat="1" ht="15.75" customHeight="1" x14ac:dyDescent="0.2">
      <c r="V338" s="52"/>
    </row>
    <row r="339" spans="22:22" customFormat="1" ht="15.75" customHeight="1" x14ac:dyDescent="0.2">
      <c r="V339" s="52"/>
    </row>
    <row r="340" spans="22:22" customFormat="1" ht="15.75" customHeight="1" x14ac:dyDescent="0.2">
      <c r="V340" s="52"/>
    </row>
    <row r="341" spans="22:22" customFormat="1" ht="15.75" customHeight="1" x14ac:dyDescent="0.2">
      <c r="V341" s="52"/>
    </row>
    <row r="342" spans="22:22" customFormat="1" ht="15.75" customHeight="1" x14ac:dyDescent="0.2">
      <c r="V342" s="52"/>
    </row>
    <row r="343" spans="22:22" customFormat="1" ht="15.75" customHeight="1" x14ac:dyDescent="0.2">
      <c r="V343" s="52"/>
    </row>
    <row r="344" spans="22:22" customFormat="1" ht="15.75" customHeight="1" x14ac:dyDescent="0.2">
      <c r="V344" s="52"/>
    </row>
    <row r="345" spans="22:22" customFormat="1" ht="15.75" customHeight="1" x14ac:dyDescent="0.2">
      <c r="V345" s="52"/>
    </row>
    <row r="346" spans="22:22" customFormat="1" ht="15.75" customHeight="1" x14ac:dyDescent="0.2">
      <c r="V346" s="52"/>
    </row>
    <row r="347" spans="22:22" customFormat="1" ht="15.75" customHeight="1" x14ac:dyDescent="0.2">
      <c r="V347" s="52"/>
    </row>
    <row r="348" spans="22:22" customFormat="1" ht="15.75" customHeight="1" x14ac:dyDescent="0.2">
      <c r="V348" s="52"/>
    </row>
    <row r="349" spans="22:22" customFormat="1" ht="15.75" customHeight="1" x14ac:dyDescent="0.2">
      <c r="V349" s="52"/>
    </row>
    <row r="350" spans="22:22" customFormat="1" ht="15.75" customHeight="1" x14ac:dyDescent="0.2">
      <c r="V350" s="52"/>
    </row>
    <row r="351" spans="22:22" customFormat="1" ht="15.75" customHeight="1" x14ac:dyDescent="0.2">
      <c r="V351" s="52"/>
    </row>
    <row r="352" spans="22:22" customFormat="1" ht="15.75" customHeight="1" x14ac:dyDescent="0.2">
      <c r="V352" s="52"/>
    </row>
    <row r="353" spans="22:22" customFormat="1" ht="15.75" customHeight="1" x14ac:dyDescent="0.2">
      <c r="V353" s="52"/>
    </row>
    <row r="354" spans="22:22" customFormat="1" ht="15.75" customHeight="1" x14ac:dyDescent="0.2">
      <c r="V354" s="52"/>
    </row>
    <row r="355" spans="22:22" customFormat="1" ht="15.75" customHeight="1" x14ac:dyDescent="0.2">
      <c r="V355" s="52"/>
    </row>
    <row r="356" spans="22:22" customFormat="1" ht="15.75" customHeight="1" x14ac:dyDescent="0.2">
      <c r="V356" s="52"/>
    </row>
    <row r="357" spans="22:22" customFormat="1" ht="15.75" customHeight="1" x14ac:dyDescent="0.2">
      <c r="V357" s="52"/>
    </row>
    <row r="358" spans="22:22" customFormat="1" ht="15.75" customHeight="1" x14ac:dyDescent="0.2">
      <c r="V358" s="52"/>
    </row>
    <row r="359" spans="22:22" customFormat="1" ht="15.75" customHeight="1" x14ac:dyDescent="0.2">
      <c r="V359" s="52"/>
    </row>
    <row r="360" spans="22:22" customFormat="1" ht="15.75" customHeight="1" x14ac:dyDescent="0.2">
      <c r="V360" s="52"/>
    </row>
    <row r="361" spans="22:22" customFormat="1" ht="15.75" customHeight="1" x14ac:dyDescent="0.2">
      <c r="V361" s="52"/>
    </row>
    <row r="362" spans="22:22" customFormat="1" ht="15.75" customHeight="1" x14ac:dyDescent="0.2">
      <c r="V362" s="52"/>
    </row>
    <row r="363" spans="22:22" customFormat="1" ht="15.75" customHeight="1" x14ac:dyDescent="0.2">
      <c r="V363" s="52"/>
    </row>
    <row r="364" spans="22:22" customFormat="1" ht="15.75" customHeight="1" x14ac:dyDescent="0.2">
      <c r="V364" s="52"/>
    </row>
    <row r="365" spans="22:22" customFormat="1" ht="15.75" customHeight="1" x14ac:dyDescent="0.2">
      <c r="V365" s="52"/>
    </row>
    <row r="366" spans="22:22" customFormat="1" ht="15.75" customHeight="1" x14ac:dyDescent="0.2">
      <c r="V366" s="52"/>
    </row>
    <row r="367" spans="22:22" customFormat="1" ht="15.75" customHeight="1" x14ac:dyDescent="0.2">
      <c r="V367" s="52"/>
    </row>
    <row r="368" spans="22:22" customFormat="1" ht="15.75" customHeight="1" x14ac:dyDescent="0.2">
      <c r="V368" s="52"/>
    </row>
    <row r="369" spans="22:22" customFormat="1" ht="15.75" customHeight="1" x14ac:dyDescent="0.2">
      <c r="V369" s="52"/>
    </row>
    <row r="370" spans="22:22" customFormat="1" ht="15.75" customHeight="1" x14ac:dyDescent="0.2">
      <c r="V370" s="52"/>
    </row>
    <row r="371" spans="22:22" customFormat="1" ht="15.75" customHeight="1" x14ac:dyDescent="0.2">
      <c r="V371" s="52"/>
    </row>
    <row r="372" spans="22:22" customFormat="1" ht="15.75" customHeight="1" x14ac:dyDescent="0.2">
      <c r="V372" s="52"/>
    </row>
    <row r="373" spans="22:22" customFormat="1" ht="15.75" customHeight="1" x14ac:dyDescent="0.2">
      <c r="V373" s="52"/>
    </row>
    <row r="374" spans="22:22" customFormat="1" ht="15.75" customHeight="1" x14ac:dyDescent="0.2">
      <c r="V374" s="52"/>
    </row>
    <row r="375" spans="22:22" customFormat="1" ht="15.75" customHeight="1" x14ac:dyDescent="0.2">
      <c r="V375" s="52"/>
    </row>
    <row r="376" spans="22:22" customFormat="1" ht="15.75" customHeight="1" x14ac:dyDescent="0.2">
      <c r="V376" s="52"/>
    </row>
    <row r="377" spans="22:22" customFormat="1" ht="15.75" customHeight="1" x14ac:dyDescent="0.2">
      <c r="V377" s="52"/>
    </row>
    <row r="378" spans="22:22" customFormat="1" ht="15.75" customHeight="1" x14ac:dyDescent="0.2">
      <c r="V378" s="52"/>
    </row>
    <row r="379" spans="22:22" customFormat="1" ht="15.75" customHeight="1" x14ac:dyDescent="0.2">
      <c r="V379" s="52"/>
    </row>
    <row r="380" spans="22:22" customFormat="1" ht="15.75" customHeight="1" x14ac:dyDescent="0.2">
      <c r="V380" s="52"/>
    </row>
    <row r="381" spans="22:22" customFormat="1" ht="15.75" customHeight="1" x14ac:dyDescent="0.2">
      <c r="V381" s="52"/>
    </row>
    <row r="382" spans="22:22" customFormat="1" ht="15.75" customHeight="1" x14ac:dyDescent="0.2">
      <c r="V382" s="52"/>
    </row>
    <row r="383" spans="22:22" customFormat="1" ht="15.75" customHeight="1" x14ac:dyDescent="0.2">
      <c r="V383" s="52"/>
    </row>
    <row r="384" spans="22:22" customFormat="1" ht="15.75" customHeight="1" x14ac:dyDescent="0.2">
      <c r="V384" s="52"/>
    </row>
    <row r="385" spans="22:22" customFormat="1" ht="15.75" customHeight="1" x14ac:dyDescent="0.2">
      <c r="V385" s="52"/>
    </row>
    <row r="386" spans="22:22" customFormat="1" ht="15.75" customHeight="1" x14ac:dyDescent="0.2">
      <c r="V386" s="52"/>
    </row>
    <row r="387" spans="22:22" customFormat="1" ht="15.75" customHeight="1" x14ac:dyDescent="0.2">
      <c r="V387" s="52"/>
    </row>
    <row r="388" spans="22:22" customFormat="1" ht="15.75" customHeight="1" x14ac:dyDescent="0.2">
      <c r="V388" s="52"/>
    </row>
    <row r="389" spans="22:22" customFormat="1" ht="15.75" customHeight="1" x14ac:dyDescent="0.2">
      <c r="V389" s="52"/>
    </row>
    <row r="390" spans="22:22" customFormat="1" ht="15.75" customHeight="1" x14ac:dyDescent="0.2">
      <c r="V390" s="52"/>
    </row>
    <row r="391" spans="22:22" customFormat="1" ht="15.75" customHeight="1" x14ac:dyDescent="0.2">
      <c r="V391" s="52"/>
    </row>
    <row r="392" spans="22:22" customFormat="1" ht="15.75" customHeight="1" x14ac:dyDescent="0.2">
      <c r="V392" s="52"/>
    </row>
    <row r="393" spans="22:22" customFormat="1" ht="15.75" customHeight="1" x14ac:dyDescent="0.2">
      <c r="V393" s="52"/>
    </row>
    <row r="394" spans="22:22" customFormat="1" ht="15.75" customHeight="1" x14ac:dyDescent="0.2">
      <c r="V394" s="52"/>
    </row>
    <row r="395" spans="22:22" customFormat="1" ht="15.75" customHeight="1" x14ac:dyDescent="0.2">
      <c r="V395" s="52"/>
    </row>
    <row r="396" spans="22:22" customFormat="1" ht="15.75" customHeight="1" x14ac:dyDescent="0.2">
      <c r="V396" s="52"/>
    </row>
    <row r="397" spans="22:22" customFormat="1" ht="15.75" customHeight="1" x14ac:dyDescent="0.2">
      <c r="V397" s="52"/>
    </row>
    <row r="398" spans="22:22" customFormat="1" ht="15.75" customHeight="1" x14ac:dyDescent="0.2">
      <c r="V398" s="52"/>
    </row>
    <row r="399" spans="22:22" customFormat="1" ht="15.75" customHeight="1" x14ac:dyDescent="0.2">
      <c r="V399" s="52"/>
    </row>
    <row r="400" spans="22:22" customFormat="1" ht="15.75" customHeight="1" x14ac:dyDescent="0.2">
      <c r="V400" s="52"/>
    </row>
    <row r="401" spans="22:22" customFormat="1" ht="15.75" customHeight="1" x14ac:dyDescent="0.2">
      <c r="V401" s="52"/>
    </row>
    <row r="402" spans="22:22" customFormat="1" ht="15.75" customHeight="1" x14ac:dyDescent="0.2">
      <c r="V402" s="52"/>
    </row>
    <row r="403" spans="22:22" customFormat="1" ht="15.75" customHeight="1" x14ac:dyDescent="0.2">
      <c r="V403" s="52"/>
    </row>
    <row r="404" spans="22:22" customFormat="1" ht="15.75" customHeight="1" x14ac:dyDescent="0.2">
      <c r="V404" s="52"/>
    </row>
    <row r="405" spans="22:22" customFormat="1" ht="15.75" customHeight="1" x14ac:dyDescent="0.2">
      <c r="V405" s="52"/>
    </row>
    <row r="406" spans="22:22" customFormat="1" ht="15.75" customHeight="1" x14ac:dyDescent="0.2">
      <c r="V406" s="52"/>
    </row>
    <row r="407" spans="22:22" customFormat="1" ht="15.75" customHeight="1" x14ac:dyDescent="0.2">
      <c r="V407" s="52"/>
    </row>
    <row r="408" spans="22:22" customFormat="1" ht="15.75" customHeight="1" x14ac:dyDescent="0.2">
      <c r="V408" s="52"/>
    </row>
    <row r="409" spans="22:22" customFormat="1" ht="15.75" customHeight="1" x14ac:dyDescent="0.2">
      <c r="V409" s="52"/>
    </row>
    <row r="410" spans="22:22" customFormat="1" ht="15.75" customHeight="1" x14ac:dyDescent="0.2">
      <c r="V410" s="52"/>
    </row>
    <row r="411" spans="22:22" customFormat="1" ht="15.75" customHeight="1" x14ac:dyDescent="0.2">
      <c r="V411" s="52"/>
    </row>
    <row r="412" spans="22:22" customFormat="1" ht="15.75" customHeight="1" x14ac:dyDescent="0.2">
      <c r="V412" s="52"/>
    </row>
    <row r="413" spans="22:22" customFormat="1" ht="15.75" customHeight="1" x14ac:dyDescent="0.2">
      <c r="V413" s="52"/>
    </row>
    <row r="414" spans="22:22" customFormat="1" ht="15.75" customHeight="1" x14ac:dyDescent="0.2">
      <c r="V414" s="52"/>
    </row>
    <row r="415" spans="22:22" customFormat="1" ht="15.75" customHeight="1" x14ac:dyDescent="0.2">
      <c r="V415" s="52"/>
    </row>
    <row r="416" spans="22:22" customFormat="1" ht="15.75" customHeight="1" x14ac:dyDescent="0.2">
      <c r="V416" s="52"/>
    </row>
    <row r="417" spans="22:22" customFormat="1" ht="15.75" customHeight="1" x14ac:dyDescent="0.2">
      <c r="V417" s="52"/>
    </row>
    <row r="418" spans="22:22" customFormat="1" ht="15.75" customHeight="1" x14ac:dyDescent="0.2">
      <c r="V418" s="52"/>
    </row>
    <row r="419" spans="22:22" customFormat="1" ht="15.75" customHeight="1" x14ac:dyDescent="0.2">
      <c r="V419" s="52"/>
    </row>
    <row r="420" spans="22:22" customFormat="1" ht="15.75" customHeight="1" x14ac:dyDescent="0.2">
      <c r="V420" s="52"/>
    </row>
    <row r="421" spans="22:22" customFormat="1" ht="15.75" customHeight="1" x14ac:dyDescent="0.2">
      <c r="V421" s="52"/>
    </row>
    <row r="422" spans="22:22" customFormat="1" ht="15.75" customHeight="1" x14ac:dyDescent="0.2">
      <c r="V422" s="52"/>
    </row>
    <row r="423" spans="22:22" customFormat="1" ht="15.75" customHeight="1" x14ac:dyDescent="0.2">
      <c r="V423" s="52"/>
    </row>
    <row r="424" spans="22:22" customFormat="1" ht="15.75" customHeight="1" x14ac:dyDescent="0.2">
      <c r="V424" s="52"/>
    </row>
    <row r="425" spans="22:22" customFormat="1" ht="15.75" customHeight="1" x14ac:dyDescent="0.2">
      <c r="V425" s="52"/>
    </row>
    <row r="426" spans="22:22" customFormat="1" ht="15.75" customHeight="1" x14ac:dyDescent="0.2">
      <c r="V426" s="52"/>
    </row>
    <row r="427" spans="22:22" customFormat="1" ht="15.75" customHeight="1" x14ac:dyDescent="0.2">
      <c r="V427" s="52"/>
    </row>
    <row r="428" spans="22:22" customFormat="1" ht="15.75" customHeight="1" x14ac:dyDescent="0.2">
      <c r="V428" s="52"/>
    </row>
    <row r="429" spans="22:22" customFormat="1" ht="15.75" customHeight="1" x14ac:dyDescent="0.2">
      <c r="V429" s="52"/>
    </row>
    <row r="430" spans="22:22" customFormat="1" ht="15.75" customHeight="1" x14ac:dyDescent="0.2">
      <c r="V430" s="52"/>
    </row>
    <row r="431" spans="22:22" customFormat="1" ht="15.75" customHeight="1" x14ac:dyDescent="0.2">
      <c r="V431" s="52"/>
    </row>
    <row r="432" spans="22:22" customFormat="1" ht="15.75" customHeight="1" x14ac:dyDescent="0.2">
      <c r="V432" s="52"/>
    </row>
    <row r="433" spans="22:22" customFormat="1" ht="15.75" customHeight="1" x14ac:dyDescent="0.2">
      <c r="V433" s="52"/>
    </row>
    <row r="434" spans="22:22" customFormat="1" ht="15.75" customHeight="1" x14ac:dyDescent="0.2">
      <c r="V434" s="52"/>
    </row>
    <row r="435" spans="22:22" customFormat="1" ht="15.75" customHeight="1" x14ac:dyDescent="0.2">
      <c r="V435" s="52"/>
    </row>
    <row r="436" spans="22:22" customFormat="1" ht="15.75" customHeight="1" x14ac:dyDescent="0.2">
      <c r="V436" s="52"/>
    </row>
    <row r="437" spans="22:22" customFormat="1" ht="15.75" customHeight="1" x14ac:dyDescent="0.2">
      <c r="V437" s="52"/>
    </row>
    <row r="438" spans="22:22" customFormat="1" ht="15.75" customHeight="1" x14ac:dyDescent="0.2">
      <c r="V438" s="52"/>
    </row>
    <row r="439" spans="22:22" customFormat="1" ht="15.75" customHeight="1" x14ac:dyDescent="0.2">
      <c r="V439" s="52"/>
    </row>
    <row r="440" spans="22:22" customFormat="1" ht="15.75" customHeight="1" x14ac:dyDescent="0.2">
      <c r="V440" s="52"/>
    </row>
    <row r="441" spans="22:22" customFormat="1" ht="15.75" customHeight="1" x14ac:dyDescent="0.2">
      <c r="V441" s="52"/>
    </row>
    <row r="442" spans="22:22" customFormat="1" ht="15.75" customHeight="1" x14ac:dyDescent="0.2">
      <c r="V442" s="52"/>
    </row>
    <row r="443" spans="22:22" customFormat="1" ht="15.75" customHeight="1" x14ac:dyDescent="0.2">
      <c r="V443" s="52"/>
    </row>
    <row r="444" spans="22:22" customFormat="1" ht="15.75" customHeight="1" x14ac:dyDescent="0.2">
      <c r="V444" s="52"/>
    </row>
    <row r="445" spans="22:22" customFormat="1" ht="15.75" customHeight="1" x14ac:dyDescent="0.2">
      <c r="V445" s="52"/>
    </row>
    <row r="446" spans="22:22" customFormat="1" ht="15.75" customHeight="1" x14ac:dyDescent="0.2">
      <c r="V446" s="52"/>
    </row>
    <row r="447" spans="22:22" customFormat="1" ht="15.75" customHeight="1" x14ac:dyDescent="0.2">
      <c r="V447" s="52"/>
    </row>
    <row r="448" spans="22:22" customFormat="1" ht="15.75" customHeight="1" x14ac:dyDescent="0.2">
      <c r="V448" s="52"/>
    </row>
    <row r="449" spans="22:22" customFormat="1" ht="15.75" customHeight="1" x14ac:dyDescent="0.2">
      <c r="V449" s="52"/>
    </row>
    <row r="450" spans="22:22" customFormat="1" ht="15.75" customHeight="1" x14ac:dyDescent="0.2">
      <c r="V450" s="52"/>
    </row>
    <row r="451" spans="22:22" customFormat="1" ht="15.75" customHeight="1" x14ac:dyDescent="0.2">
      <c r="V451" s="52"/>
    </row>
    <row r="452" spans="22:22" customFormat="1" ht="15.75" customHeight="1" x14ac:dyDescent="0.2">
      <c r="V452" s="52"/>
    </row>
    <row r="453" spans="22:22" customFormat="1" ht="15.75" customHeight="1" x14ac:dyDescent="0.2">
      <c r="V453" s="52"/>
    </row>
    <row r="454" spans="22:22" customFormat="1" ht="15.75" customHeight="1" x14ac:dyDescent="0.2">
      <c r="V454" s="52"/>
    </row>
    <row r="455" spans="22:22" customFormat="1" ht="15.75" customHeight="1" x14ac:dyDescent="0.2">
      <c r="V455" s="52"/>
    </row>
    <row r="456" spans="22:22" customFormat="1" ht="15.75" customHeight="1" x14ac:dyDescent="0.2">
      <c r="V456" s="52"/>
    </row>
    <row r="457" spans="22:22" customFormat="1" ht="15.75" customHeight="1" x14ac:dyDescent="0.2">
      <c r="V457" s="52"/>
    </row>
    <row r="458" spans="22:22" customFormat="1" ht="15.75" customHeight="1" x14ac:dyDescent="0.2">
      <c r="V458" s="52"/>
    </row>
    <row r="459" spans="22:22" customFormat="1" ht="15.75" customHeight="1" x14ac:dyDescent="0.2">
      <c r="V459" s="52"/>
    </row>
    <row r="460" spans="22:22" customFormat="1" ht="15.75" customHeight="1" x14ac:dyDescent="0.2">
      <c r="V460" s="52"/>
    </row>
    <row r="461" spans="22:22" customFormat="1" ht="15.75" customHeight="1" x14ac:dyDescent="0.2">
      <c r="V461" s="52"/>
    </row>
    <row r="462" spans="22:22" customFormat="1" ht="15.75" customHeight="1" x14ac:dyDescent="0.2">
      <c r="V462" s="52"/>
    </row>
    <row r="463" spans="22:22" customFormat="1" ht="15.75" customHeight="1" x14ac:dyDescent="0.2">
      <c r="V463" s="52"/>
    </row>
    <row r="464" spans="22:22" customFormat="1" ht="15.75" customHeight="1" x14ac:dyDescent="0.2">
      <c r="V464" s="52"/>
    </row>
    <row r="465" spans="22:22" customFormat="1" ht="15.75" customHeight="1" x14ac:dyDescent="0.2">
      <c r="V465" s="52"/>
    </row>
    <row r="466" spans="22:22" customFormat="1" ht="15.75" customHeight="1" x14ac:dyDescent="0.2">
      <c r="V466" s="52"/>
    </row>
    <row r="467" spans="22:22" customFormat="1" ht="15.75" customHeight="1" x14ac:dyDescent="0.2">
      <c r="V467" s="52"/>
    </row>
    <row r="468" spans="22:22" customFormat="1" ht="15.75" customHeight="1" x14ac:dyDescent="0.2">
      <c r="V468" s="52"/>
    </row>
    <row r="469" spans="22:22" customFormat="1" ht="15.75" customHeight="1" x14ac:dyDescent="0.2">
      <c r="V469" s="52"/>
    </row>
    <row r="470" spans="22:22" customFormat="1" ht="15.75" customHeight="1" x14ac:dyDescent="0.2">
      <c r="V470" s="52"/>
    </row>
    <row r="471" spans="22:22" customFormat="1" ht="15.75" customHeight="1" x14ac:dyDescent="0.2">
      <c r="V471" s="52"/>
    </row>
    <row r="472" spans="22:22" customFormat="1" ht="15.75" customHeight="1" x14ac:dyDescent="0.2">
      <c r="V472" s="52"/>
    </row>
    <row r="473" spans="22:22" customFormat="1" ht="15.75" customHeight="1" x14ac:dyDescent="0.2">
      <c r="V473" s="52"/>
    </row>
    <row r="474" spans="22:22" customFormat="1" ht="15.75" customHeight="1" x14ac:dyDescent="0.2">
      <c r="V474" s="52"/>
    </row>
    <row r="475" spans="22:22" customFormat="1" ht="15.75" customHeight="1" x14ac:dyDescent="0.2">
      <c r="V475" s="52"/>
    </row>
    <row r="476" spans="22:22" customFormat="1" ht="15.75" customHeight="1" x14ac:dyDescent="0.2">
      <c r="V476" s="52"/>
    </row>
    <row r="477" spans="22:22" customFormat="1" ht="15.75" customHeight="1" x14ac:dyDescent="0.2">
      <c r="V477" s="52"/>
    </row>
    <row r="478" spans="22:22" customFormat="1" ht="15.75" customHeight="1" x14ac:dyDescent="0.2">
      <c r="V478" s="52"/>
    </row>
    <row r="479" spans="22:22" customFormat="1" ht="15.75" customHeight="1" x14ac:dyDescent="0.2">
      <c r="V479" s="52"/>
    </row>
    <row r="480" spans="22:22" customFormat="1" ht="15.75" customHeight="1" x14ac:dyDescent="0.2">
      <c r="V480" s="52"/>
    </row>
    <row r="481" spans="22:22" customFormat="1" ht="15.75" customHeight="1" x14ac:dyDescent="0.2">
      <c r="V481" s="52"/>
    </row>
    <row r="482" spans="22:22" customFormat="1" ht="15.75" customHeight="1" x14ac:dyDescent="0.2">
      <c r="V482" s="52"/>
    </row>
    <row r="483" spans="22:22" customFormat="1" ht="15.75" customHeight="1" x14ac:dyDescent="0.2">
      <c r="V483" s="52"/>
    </row>
    <row r="484" spans="22:22" customFormat="1" ht="15.75" customHeight="1" x14ac:dyDescent="0.2">
      <c r="V484" s="52"/>
    </row>
    <row r="485" spans="22:22" customFormat="1" ht="15.75" customHeight="1" x14ac:dyDescent="0.2">
      <c r="V485" s="52"/>
    </row>
    <row r="486" spans="22:22" customFormat="1" ht="15.75" customHeight="1" x14ac:dyDescent="0.2">
      <c r="V486" s="52"/>
    </row>
    <row r="487" spans="22:22" customFormat="1" ht="15.75" customHeight="1" x14ac:dyDescent="0.2">
      <c r="V487" s="52"/>
    </row>
    <row r="488" spans="22:22" customFormat="1" ht="15.75" customHeight="1" x14ac:dyDescent="0.2">
      <c r="V488" s="52"/>
    </row>
    <row r="489" spans="22:22" customFormat="1" ht="15.75" customHeight="1" x14ac:dyDescent="0.2">
      <c r="V489" s="52"/>
    </row>
    <row r="490" spans="22:22" customFormat="1" ht="15.75" customHeight="1" x14ac:dyDescent="0.2">
      <c r="V490" s="52"/>
    </row>
    <row r="491" spans="22:22" customFormat="1" ht="15.75" customHeight="1" x14ac:dyDescent="0.2">
      <c r="V491" s="52"/>
    </row>
    <row r="492" spans="22:22" customFormat="1" ht="15.75" customHeight="1" x14ac:dyDescent="0.2">
      <c r="V492" s="52"/>
    </row>
    <row r="493" spans="22:22" customFormat="1" ht="15.75" customHeight="1" x14ac:dyDescent="0.2">
      <c r="V493" s="52"/>
    </row>
    <row r="494" spans="22:22" customFormat="1" ht="15.75" customHeight="1" x14ac:dyDescent="0.2">
      <c r="V494" s="52"/>
    </row>
    <row r="495" spans="22:22" customFormat="1" ht="15.75" customHeight="1" x14ac:dyDescent="0.2">
      <c r="V495" s="52"/>
    </row>
    <row r="496" spans="22:22" customFormat="1" ht="15.75" customHeight="1" x14ac:dyDescent="0.2">
      <c r="V496" s="52"/>
    </row>
    <row r="497" spans="22:22" customFormat="1" ht="15.75" customHeight="1" x14ac:dyDescent="0.2">
      <c r="V497" s="52"/>
    </row>
    <row r="498" spans="22:22" customFormat="1" ht="15.75" customHeight="1" x14ac:dyDescent="0.2">
      <c r="V498" s="52"/>
    </row>
    <row r="499" spans="22:22" customFormat="1" ht="15.75" customHeight="1" x14ac:dyDescent="0.2">
      <c r="V499" s="52"/>
    </row>
    <row r="500" spans="22:22" customFormat="1" ht="15.75" customHeight="1" x14ac:dyDescent="0.2">
      <c r="V500" s="52"/>
    </row>
    <row r="501" spans="22:22" customFormat="1" ht="15.75" customHeight="1" x14ac:dyDescent="0.2">
      <c r="V501" s="52"/>
    </row>
    <row r="502" spans="22:22" customFormat="1" ht="15.75" customHeight="1" x14ac:dyDescent="0.2">
      <c r="V502" s="52"/>
    </row>
    <row r="503" spans="22:22" customFormat="1" ht="15.75" customHeight="1" x14ac:dyDescent="0.2">
      <c r="V503" s="52"/>
    </row>
    <row r="504" spans="22:22" customFormat="1" ht="15.75" customHeight="1" x14ac:dyDescent="0.2">
      <c r="V504" s="52"/>
    </row>
    <row r="505" spans="22:22" customFormat="1" ht="15.75" customHeight="1" x14ac:dyDescent="0.2">
      <c r="V505" s="52"/>
    </row>
    <row r="506" spans="22:22" customFormat="1" ht="15.75" customHeight="1" x14ac:dyDescent="0.2">
      <c r="V506" s="52"/>
    </row>
    <row r="507" spans="22:22" customFormat="1" ht="15.75" customHeight="1" x14ac:dyDescent="0.2">
      <c r="V507" s="52"/>
    </row>
    <row r="508" spans="22:22" customFormat="1" ht="15.75" customHeight="1" x14ac:dyDescent="0.2">
      <c r="V508" s="52"/>
    </row>
    <row r="509" spans="22:22" customFormat="1" ht="15.75" customHeight="1" x14ac:dyDescent="0.2">
      <c r="V509" s="52"/>
    </row>
    <row r="510" spans="22:22" customFormat="1" ht="15.75" customHeight="1" x14ac:dyDescent="0.2">
      <c r="V510" s="52"/>
    </row>
    <row r="511" spans="22:22" customFormat="1" ht="15.75" customHeight="1" x14ac:dyDescent="0.2">
      <c r="V511" s="52"/>
    </row>
    <row r="512" spans="22:22" customFormat="1" ht="15.75" customHeight="1" x14ac:dyDescent="0.2">
      <c r="V512" s="52"/>
    </row>
    <row r="513" spans="22:22" customFormat="1" ht="15.75" customHeight="1" x14ac:dyDescent="0.2">
      <c r="V513" s="52"/>
    </row>
    <row r="514" spans="22:22" customFormat="1" ht="15.75" customHeight="1" x14ac:dyDescent="0.2">
      <c r="V514" s="52"/>
    </row>
    <row r="515" spans="22:22" customFormat="1" ht="15.75" customHeight="1" x14ac:dyDescent="0.2">
      <c r="V515" s="52"/>
    </row>
    <row r="516" spans="22:22" customFormat="1" ht="15.75" customHeight="1" x14ac:dyDescent="0.2">
      <c r="V516" s="52"/>
    </row>
    <row r="517" spans="22:22" customFormat="1" ht="15.75" customHeight="1" x14ac:dyDescent="0.2">
      <c r="V517" s="52"/>
    </row>
    <row r="518" spans="22:22" customFormat="1" ht="15.75" customHeight="1" x14ac:dyDescent="0.2">
      <c r="V518" s="52"/>
    </row>
    <row r="519" spans="22:22" customFormat="1" ht="15.75" customHeight="1" x14ac:dyDescent="0.2">
      <c r="V519" s="52"/>
    </row>
    <row r="520" spans="22:22" customFormat="1" ht="15.75" customHeight="1" x14ac:dyDescent="0.2">
      <c r="V520" s="52"/>
    </row>
    <row r="521" spans="22:22" customFormat="1" ht="15.75" customHeight="1" x14ac:dyDescent="0.2">
      <c r="V521" s="52"/>
    </row>
    <row r="522" spans="22:22" customFormat="1" ht="15.75" customHeight="1" x14ac:dyDescent="0.2">
      <c r="V522" s="52"/>
    </row>
    <row r="523" spans="22:22" customFormat="1" ht="15.75" customHeight="1" x14ac:dyDescent="0.2">
      <c r="V523" s="52"/>
    </row>
    <row r="524" spans="22:22" customFormat="1" ht="15.75" customHeight="1" x14ac:dyDescent="0.2">
      <c r="V524" s="52"/>
    </row>
    <row r="525" spans="22:22" customFormat="1" ht="15.75" customHeight="1" x14ac:dyDescent="0.2">
      <c r="V525" s="52"/>
    </row>
    <row r="526" spans="22:22" customFormat="1" ht="15.75" customHeight="1" x14ac:dyDescent="0.2">
      <c r="V526" s="52"/>
    </row>
    <row r="527" spans="22:22" customFormat="1" ht="15.75" customHeight="1" x14ac:dyDescent="0.2">
      <c r="V527" s="52"/>
    </row>
    <row r="528" spans="22:22" customFormat="1" ht="15.75" customHeight="1" x14ac:dyDescent="0.2">
      <c r="V528" s="52"/>
    </row>
    <row r="529" spans="22:22" customFormat="1" ht="15.75" customHeight="1" x14ac:dyDescent="0.2">
      <c r="V529" s="52"/>
    </row>
    <row r="530" spans="22:22" customFormat="1" ht="15.75" customHeight="1" x14ac:dyDescent="0.2">
      <c r="V530" s="52"/>
    </row>
    <row r="531" spans="22:22" customFormat="1" ht="15.75" customHeight="1" x14ac:dyDescent="0.2">
      <c r="V531" s="52"/>
    </row>
    <row r="532" spans="22:22" customFormat="1" ht="15.75" customHeight="1" x14ac:dyDescent="0.2">
      <c r="V532" s="52"/>
    </row>
    <row r="533" spans="22:22" customFormat="1" ht="15.75" customHeight="1" x14ac:dyDescent="0.2">
      <c r="V533" s="52"/>
    </row>
    <row r="534" spans="22:22" customFormat="1" ht="15.75" customHeight="1" x14ac:dyDescent="0.2">
      <c r="V534" s="52"/>
    </row>
    <row r="535" spans="22:22" customFormat="1" ht="15.75" customHeight="1" x14ac:dyDescent="0.2">
      <c r="V535" s="52"/>
    </row>
    <row r="536" spans="22:22" customFormat="1" ht="15.75" customHeight="1" x14ac:dyDescent="0.2">
      <c r="V536" s="52"/>
    </row>
    <row r="537" spans="22:22" customFormat="1" ht="15.75" customHeight="1" x14ac:dyDescent="0.2">
      <c r="V537" s="52"/>
    </row>
    <row r="538" spans="22:22" customFormat="1" ht="15.75" customHeight="1" x14ac:dyDescent="0.2">
      <c r="V538" s="52"/>
    </row>
    <row r="539" spans="22:22" customFormat="1" ht="15.75" customHeight="1" x14ac:dyDescent="0.2">
      <c r="V539" s="52"/>
    </row>
    <row r="540" spans="22:22" customFormat="1" ht="15.75" customHeight="1" x14ac:dyDescent="0.2">
      <c r="V540" s="52"/>
    </row>
    <row r="541" spans="22:22" customFormat="1" ht="15.75" customHeight="1" x14ac:dyDescent="0.2">
      <c r="V541" s="52"/>
    </row>
    <row r="542" spans="22:22" customFormat="1" ht="15.75" customHeight="1" x14ac:dyDescent="0.2">
      <c r="V542" s="52"/>
    </row>
    <row r="543" spans="22:22" customFormat="1" ht="15.75" customHeight="1" x14ac:dyDescent="0.2">
      <c r="V543" s="52"/>
    </row>
    <row r="544" spans="22:22" customFormat="1" ht="15.75" customHeight="1" x14ac:dyDescent="0.2">
      <c r="V544" s="52"/>
    </row>
    <row r="545" spans="22:22" customFormat="1" ht="15.75" customHeight="1" x14ac:dyDescent="0.2">
      <c r="V545" s="52"/>
    </row>
    <row r="546" spans="22:22" customFormat="1" ht="15.75" customHeight="1" x14ac:dyDescent="0.2">
      <c r="V546" s="52"/>
    </row>
    <row r="547" spans="22:22" customFormat="1" ht="15.75" customHeight="1" x14ac:dyDescent="0.2">
      <c r="V547" s="52"/>
    </row>
    <row r="548" spans="22:22" customFormat="1" ht="15.75" customHeight="1" x14ac:dyDescent="0.2">
      <c r="V548" s="52"/>
    </row>
    <row r="549" spans="22:22" customFormat="1" ht="15.75" customHeight="1" x14ac:dyDescent="0.2">
      <c r="V549" s="52"/>
    </row>
    <row r="550" spans="22:22" customFormat="1" ht="15.75" customHeight="1" x14ac:dyDescent="0.2">
      <c r="V550" s="52"/>
    </row>
    <row r="551" spans="22:22" customFormat="1" ht="15.75" customHeight="1" x14ac:dyDescent="0.2">
      <c r="V551" s="52"/>
    </row>
    <row r="552" spans="22:22" customFormat="1" ht="15.75" customHeight="1" x14ac:dyDescent="0.2">
      <c r="V552" s="52"/>
    </row>
    <row r="553" spans="22:22" customFormat="1" ht="15.75" customHeight="1" x14ac:dyDescent="0.2">
      <c r="V553" s="52"/>
    </row>
    <row r="554" spans="22:22" customFormat="1" ht="15.75" customHeight="1" x14ac:dyDescent="0.2">
      <c r="V554" s="52"/>
    </row>
    <row r="555" spans="22:22" customFormat="1" ht="15.75" customHeight="1" x14ac:dyDescent="0.2">
      <c r="V555" s="52"/>
    </row>
    <row r="556" spans="22:22" customFormat="1" ht="15.75" customHeight="1" x14ac:dyDescent="0.2">
      <c r="V556" s="52"/>
    </row>
    <row r="557" spans="22:22" customFormat="1" ht="15.75" customHeight="1" x14ac:dyDescent="0.2">
      <c r="V557" s="52"/>
    </row>
    <row r="558" spans="22:22" customFormat="1" ht="15.75" customHeight="1" x14ac:dyDescent="0.2">
      <c r="V558" s="52"/>
    </row>
    <row r="559" spans="22:22" customFormat="1" ht="15.75" customHeight="1" x14ac:dyDescent="0.2">
      <c r="V559" s="52"/>
    </row>
    <row r="560" spans="22:22" customFormat="1" ht="15.75" customHeight="1" x14ac:dyDescent="0.2">
      <c r="V560" s="52"/>
    </row>
    <row r="561" spans="22:22" customFormat="1" ht="15.75" customHeight="1" x14ac:dyDescent="0.2">
      <c r="V561" s="52"/>
    </row>
    <row r="562" spans="22:22" customFormat="1" ht="15.75" customHeight="1" x14ac:dyDescent="0.2">
      <c r="V562" s="52"/>
    </row>
    <row r="563" spans="22:22" customFormat="1" ht="15.75" customHeight="1" x14ac:dyDescent="0.2">
      <c r="V563" s="52"/>
    </row>
    <row r="564" spans="22:22" customFormat="1" ht="15.75" customHeight="1" x14ac:dyDescent="0.2">
      <c r="V564" s="52"/>
    </row>
    <row r="565" spans="22:22" customFormat="1" ht="15.75" customHeight="1" x14ac:dyDescent="0.2">
      <c r="V565" s="52"/>
    </row>
    <row r="566" spans="22:22" customFormat="1" ht="15.75" customHeight="1" x14ac:dyDescent="0.2">
      <c r="V566" s="52"/>
    </row>
    <row r="567" spans="22:22" customFormat="1" ht="15.75" customHeight="1" x14ac:dyDescent="0.2">
      <c r="V567" s="52"/>
    </row>
    <row r="568" spans="22:22" customFormat="1" ht="15.75" customHeight="1" x14ac:dyDescent="0.2">
      <c r="V568" s="52"/>
    </row>
    <row r="569" spans="22:22" customFormat="1" ht="15.75" customHeight="1" x14ac:dyDescent="0.2">
      <c r="V569" s="52"/>
    </row>
    <row r="570" spans="22:22" customFormat="1" ht="15.75" customHeight="1" x14ac:dyDescent="0.2">
      <c r="V570" s="52"/>
    </row>
    <row r="571" spans="22:22" customFormat="1" ht="15.75" customHeight="1" x14ac:dyDescent="0.2">
      <c r="V571" s="52"/>
    </row>
    <row r="572" spans="22:22" customFormat="1" ht="15.75" customHeight="1" x14ac:dyDescent="0.2">
      <c r="V572" s="52"/>
    </row>
    <row r="573" spans="22:22" customFormat="1" ht="15.75" customHeight="1" x14ac:dyDescent="0.2">
      <c r="V573" s="52"/>
    </row>
    <row r="574" spans="22:22" customFormat="1" ht="15.75" customHeight="1" x14ac:dyDescent="0.2">
      <c r="V574" s="52"/>
    </row>
    <row r="575" spans="22:22" customFormat="1" ht="15.75" customHeight="1" x14ac:dyDescent="0.2">
      <c r="V575" s="52"/>
    </row>
    <row r="576" spans="22:22" customFormat="1" ht="15.75" customHeight="1" x14ac:dyDescent="0.2">
      <c r="V576" s="52"/>
    </row>
    <row r="577" spans="22:22" customFormat="1" ht="15.75" customHeight="1" x14ac:dyDescent="0.2">
      <c r="V577" s="52"/>
    </row>
    <row r="578" spans="22:22" customFormat="1" ht="15.75" customHeight="1" x14ac:dyDescent="0.2">
      <c r="V578" s="52"/>
    </row>
    <row r="579" spans="22:22" customFormat="1" ht="15.75" customHeight="1" x14ac:dyDescent="0.2">
      <c r="V579" s="52"/>
    </row>
    <row r="580" spans="22:22" customFormat="1" ht="15.75" customHeight="1" x14ac:dyDescent="0.2">
      <c r="V580" s="52"/>
    </row>
    <row r="581" spans="22:22" customFormat="1" ht="15.75" customHeight="1" x14ac:dyDescent="0.2">
      <c r="V581" s="52"/>
    </row>
    <row r="582" spans="22:22" customFormat="1" ht="15.75" customHeight="1" x14ac:dyDescent="0.2">
      <c r="V582" s="52"/>
    </row>
    <row r="583" spans="22:22" customFormat="1" ht="15.75" customHeight="1" x14ac:dyDescent="0.2">
      <c r="V583" s="52"/>
    </row>
    <row r="584" spans="22:22" customFormat="1" ht="15.75" customHeight="1" x14ac:dyDescent="0.2">
      <c r="V584" s="52"/>
    </row>
    <row r="585" spans="22:22" customFormat="1" ht="15.75" customHeight="1" x14ac:dyDescent="0.2">
      <c r="V585" s="52"/>
    </row>
    <row r="586" spans="22:22" customFormat="1" ht="15.75" customHeight="1" x14ac:dyDescent="0.2">
      <c r="V586" s="52"/>
    </row>
    <row r="587" spans="22:22" customFormat="1" ht="15.75" customHeight="1" x14ac:dyDescent="0.2">
      <c r="V587" s="52"/>
    </row>
    <row r="588" spans="22:22" customFormat="1" ht="15.75" customHeight="1" x14ac:dyDescent="0.2">
      <c r="V588" s="52"/>
    </row>
    <row r="589" spans="22:22" customFormat="1" ht="15.75" customHeight="1" x14ac:dyDescent="0.2">
      <c r="V589" s="52"/>
    </row>
    <row r="590" spans="22:22" customFormat="1" ht="15.75" customHeight="1" x14ac:dyDescent="0.2">
      <c r="V590" s="52"/>
    </row>
    <row r="591" spans="22:22" customFormat="1" ht="15.75" customHeight="1" x14ac:dyDescent="0.2">
      <c r="V591" s="52"/>
    </row>
    <row r="592" spans="22:22" customFormat="1" ht="15.75" customHeight="1" x14ac:dyDescent="0.2">
      <c r="V592" s="52"/>
    </row>
    <row r="593" spans="22:22" customFormat="1" ht="15.75" customHeight="1" x14ac:dyDescent="0.2">
      <c r="V593" s="52"/>
    </row>
    <row r="594" spans="22:22" customFormat="1" ht="15.75" customHeight="1" x14ac:dyDescent="0.2">
      <c r="V594" s="52"/>
    </row>
    <row r="595" spans="22:22" customFormat="1" ht="15.75" customHeight="1" x14ac:dyDescent="0.2">
      <c r="V595" s="52"/>
    </row>
    <row r="596" spans="22:22" customFormat="1" ht="15.75" customHeight="1" x14ac:dyDescent="0.2">
      <c r="V596" s="52"/>
    </row>
    <row r="597" spans="22:22" customFormat="1" ht="15.75" customHeight="1" x14ac:dyDescent="0.2">
      <c r="V597" s="52"/>
    </row>
    <row r="598" spans="22:22" customFormat="1" ht="15.75" customHeight="1" x14ac:dyDescent="0.2">
      <c r="V598" s="52"/>
    </row>
    <row r="599" spans="22:22" customFormat="1" ht="15.75" customHeight="1" x14ac:dyDescent="0.2">
      <c r="V599" s="52"/>
    </row>
    <row r="600" spans="22:22" customFormat="1" ht="15.75" customHeight="1" x14ac:dyDescent="0.2">
      <c r="V600" s="52"/>
    </row>
    <row r="601" spans="22:22" customFormat="1" ht="15.75" customHeight="1" x14ac:dyDescent="0.2">
      <c r="V601" s="52"/>
    </row>
    <row r="602" spans="22:22" customFormat="1" ht="15.75" customHeight="1" x14ac:dyDescent="0.2">
      <c r="V602" s="52"/>
    </row>
    <row r="603" spans="22:22" customFormat="1" ht="15.75" customHeight="1" x14ac:dyDescent="0.2">
      <c r="V603" s="52"/>
    </row>
    <row r="604" spans="22:22" customFormat="1" ht="15.75" customHeight="1" x14ac:dyDescent="0.2">
      <c r="V604" s="52"/>
    </row>
    <row r="605" spans="22:22" customFormat="1" ht="15.75" customHeight="1" x14ac:dyDescent="0.2">
      <c r="V605" s="52"/>
    </row>
    <row r="606" spans="22:22" customFormat="1" ht="15.75" customHeight="1" x14ac:dyDescent="0.2">
      <c r="V606" s="52"/>
    </row>
    <row r="607" spans="22:22" customFormat="1" ht="15.75" customHeight="1" x14ac:dyDescent="0.2">
      <c r="V607" s="52"/>
    </row>
    <row r="608" spans="22:22" customFormat="1" ht="15.75" customHeight="1" x14ac:dyDescent="0.2">
      <c r="V608" s="52"/>
    </row>
    <row r="609" spans="22:22" customFormat="1" ht="15.75" customHeight="1" x14ac:dyDescent="0.2">
      <c r="V609" s="52"/>
    </row>
    <row r="610" spans="22:22" customFormat="1" ht="15.75" customHeight="1" x14ac:dyDescent="0.2">
      <c r="V610" s="52"/>
    </row>
    <row r="611" spans="22:22" customFormat="1" ht="15.75" customHeight="1" x14ac:dyDescent="0.2">
      <c r="V611" s="52"/>
    </row>
    <row r="612" spans="22:22" customFormat="1" ht="15.75" customHeight="1" x14ac:dyDescent="0.2">
      <c r="V612" s="52"/>
    </row>
    <row r="613" spans="22:22" customFormat="1" ht="15.75" customHeight="1" x14ac:dyDescent="0.2">
      <c r="V613" s="52"/>
    </row>
    <row r="614" spans="22:22" customFormat="1" ht="15.75" customHeight="1" x14ac:dyDescent="0.2">
      <c r="V614" s="52"/>
    </row>
    <row r="615" spans="22:22" customFormat="1" ht="15.75" customHeight="1" x14ac:dyDescent="0.2">
      <c r="V615" s="52"/>
    </row>
    <row r="616" spans="22:22" customFormat="1" ht="15.75" customHeight="1" x14ac:dyDescent="0.2">
      <c r="V616" s="52"/>
    </row>
    <row r="617" spans="22:22" customFormat="1" ht="15.75" customHeight="1" x14ac:dyDescent="0.2">
      <c r="V617" s="52"/>
    </row>
    <row r="618" spans="22:22" customFormat="1" ht="15.75" customHeight="1" x14ac:dyDescent="0.2">
      <c r="V618" s="52"/>
    </row>
    <row r="619" spans="22:22" customFormat="1" ht="15.75" customHeight="1" x14ac:dyDescent="0.2">
      <c r="V619" s="52"/>
    </row>
    <row r="620" spans="22:22" customFormat="1" ht="15.75" customHeight="1" x14ac:dyDescent="0.2">
      <c r="V620" s="52"/>
    </row>
    <row r="621" spans="22:22" customFormat="1" ht="15.75" customHeight="1" x14ac:dyDescent="0.2">
      <c r="V621" s="52"/>
    </row>
    <row r="622" spans="22:22" customFormat="1" ht="15.75" customHeight="1" x14ac:dyDescent="0.2">
      <c r="V622" s="52"/>
    </row>
    <row r="623" spans="22:22" customFormat="1" ht="15.75" customHeight="1" x14ac:dyDescent="0.2">
      <c r="V623" s="52"/>
    </row>
    <row r="624" spans="22:22" customFormat="1" ht="15.75" customHeight="1" x14ac:dyDescent="0.2">
      <c r="V624" s="52"/>
    </row>
    <row r="625" spans="22:22" customFormat="1" ht="15.75" customHeight="1" x14ac:dyDescent="0.2">
      <c r="V625" s="52"/>
    </row>
    <row r="626" spans="22:22" customFormat="1" ht="15.75" customHeight="1" x14ac:dyDescent="0.2">
      <c r="V626" s="52"/>
    </row>
    <row r="627" spans="22:22" customFormat="1" ht="15.75" customHeight="1" x14ac:dyDescent="0.2">
      <c r="V627" s="52"/>
    </row>
    <row r="628" spans="22:22" customFormat="1" ht="15.75" customHeight="1" x14ac:dyDescent="0.2">
      <c r="V628" s="52"/>
    </row>
    <row r="629" spans="22:22" customFormat="1" ht="15.75" customHeight="1" x14ac:dyDescent="0.2">
      <c r="V629" s="52"/>
    </row>
    <row r="630" spans="22:22" customFormat="1" ht="15.75" customHeight="1" x14ac:dyDescent="0.2">
      <c r="V630" s="52"/>
    </row>
    <row r="631" spans="22:22" customFormat="1" ht="15.75" customHeight="1" x14ac:dyDescent="0.2">
      <c r="V631" s="52"/>
    </row>
    <row r="632" spans="22:22" customFormat="1" ht="15.75" customHeight="1" x14ac:dyDescent="0.2">
      <c r="V632" s="52"/>
    </row>
    <row r="633" spans="22:22" customFormat="1" ht="15.75" customHeight="1" x14ac:dyDescent="0.2">
      <c r="V633" s="52"/>
    </row>
    <row r="634" spans="22:22" customFormat="1" ht="15.75" customHeight="1" x14ac:dyDescent="0.2">
      <c r="V634" s="52"/>
    </row>
    <row r="635" spans="22:22" customFormat="1" ht="15.75" customHeight="1" x14ac:dyDescent="0.2">
      <c r="V635" s="52"/>
    </row>
    <row r="636" spans="22:22" customFormat="1" ht="15.75" customHeight="1" x14ac:dyDescent="0.2">
      <c r="V636" s="52"/>
    </row>
    <row r="637" spans="22:22" customFormat="1" ht="15.75" customHeight="1" x14ac:dyDescent="0.2">
      <c r="V637" s="52"/>
    </row>
    <row r="638" spans="22:22" customFormat="1" ht="15.75" customHeight="1" x14ac:dyDescent="0.2">
      <c r="V638" s="52"/>
    </row>
    <row r="639" spans="22:22" customFormat="1" ht="15.75" customHeight="1" x14ac:dyDescent="0.2">
      <c r="V639" s="52"/>
    </row>
    <row r="640" spans="22:22" customFormat="1" ht="15.75" customHeight="1" x14ac:dyDescent="0.2">
      <c r="V640" s="52"/>
    </row>
    <row r="641" spans="22:22" customFormat="1" ht="15.75" customHeight="1" x14ac:dyDescent="0.2">
      <c r="V641" s="52"/>
    </row>
    <row r="642" spans="22:22" customFormat="1" ht="15.75" customHeight="1" x14ac:dyDescent="0.2">
      <c r="V642" s="52"/>
    </row>
    <row r="643" spans="22:22" customFormat="1" ht="15.75" customHeight="1" x14ac:dyDescent="0.2">
      <c r="V643" s="52"/>
    </row>
    <row r="644" spans="22:22" customFormat="1" ht="15.75" customHeight="1" x14ac:dyDescent="0.2">
      <c r="V644" s="52"/>
    </row>
    <row r="645" spans="22:22" customFormat="1" ht="15.75" customHeight="1" x14ac:dyDescent="0.2">
      <c r="V645" s="52"/>
    </row>
    <row r="646" spans="22:22" customFormat="1" ht="15.75" customHeight="1" x14ac:dyDescent="0.2">
      <c r="V646" s="52"/>
    </row>
    <row r="647" spans="22:22" customFormat="1" ht="15.75" customHeight="1" x14ac:dyDescent="0.2">
      <c r="V647" s="52"/>
    </row>
    <row r="648" spans="22:22" customFormat="1" ht="15.75" customHeight="1" x14ac:dyDescent="0.2">
      <c r="V648" s="52"/>
    </row>
    <row r="649" spans="22:22" customFormat="1" ht="15.75" customHeight="1" x14ac:dyDescent="0.2">
      <c r="V649" s="52"/>
    </row>
    <row r="650" spans="22:22" customFormat="1" ht="15.75" customHeight="1" x14ac:dyDescent="0.2">
      <c r="V650" s="52"/>
    </row>
    <row r="651" spans="22:22" customFormat="1" ht="15.75" customHeight="1" x14ac:dyDescent="0.2">
      <c r="V651" s="52"/>
    </row>
    <row r="652" spans="22:22" customFormat="1" ht="15.75" customHeight="1" x14ac:dyDescent="0.2">
      <c r="V652" s="52"/>
    </row>
    <row r="653" spans="22:22" customFormat="1" ht="15.75" customHeight="1" x14ac:dyDescent="0.2">
      <c r="V653" s="52"/>
    </row>
    <row r="654" spans="22:22" customFormat="1" ht="15.75" customHeight="1" x14ac:dyDescent="0.2">
      <c r="V654" s="52"/>
    </row>
    <row r="655" spans="22:22" customFormat="1" ht="15.75" customHeight="1" x14ac:dyDescent="0.2">
      <c r="V655" s="52"/>
    </row>
    <row r="656" spans="22:22" customFormat="1" ht="15.75" customHeight="1" x14ac:dyDescent="0.2">
      <c r="V656" s="52"/>
    </row>
    <row r="657" spans="22:22" customFormat="1" ht="15.75" customHeight="1" x14ac:dyDescent="0.2">
      <c r="V657" s="52"/>
    </row>
    <row r="658" spans="22:22" customFormat="1" ht="15.75" customHeight="1" x14ac:dyDescent="0.2">
      <c r="V658" s="52"/>
    </row>
    <row r="659" spans="22:22" customFormat="1" ht="15.75" customHeight="1" x14ac:dyDescent="0.2">
      <c r="V659" s="52"/>
    </row>
    <row r="660" spans="22:22" customFormat="1" ht="15.75" customHeight="1" x14ac:dyDescent="0.2">
      <c r="V660" s="52"/>
    </row>
    <row r="661" spans="22:22" customFormat="1" ht="15.75" customHeight="1" x14ac:dyDescent="0.2">
      <c r="V661" s="52"/>
    </row>
    <row r="662" spans="22:22" customFormat="1" ht="15.75" customHeight="1" x14ac:dyDescent="0.2">
      <c r="V662" s="52"/>
    </row>
    <row r="663" spans="22:22" customFormat="1" ht="15.75" customHeight="1" x14ac:dyDescent="0.2">
      <c r="V663" s="52"/>
    </row>
    <row r="664" spans="22:22" customFormat="1" ht="15.75" customHeight="1" x14ac:dyDescent="0.2">
      <c r="V664" s="52"/>
    </row>
    <row r="665" spans="22:22" customFormat="1" ht="15.75" customHeight="1" x14ac:dyDescent="0.2">
      <c r="V665" s="52"/>
    </row>
    <row r="666" spans="22:22" customFormat="1" ht="15.75" customHeight="1" x14ac:dyDescent="0.2">
      <c r="V666" s="52"/>
    </row>
    <row r="667" spans="22:22" customFormat="1" ht="15.75" customHeight="1" x14ac:dyDescent="0.2">
      <c r="V667" s="52"/>
    </row>
    <row r="668" spans="22:22" customFormat="1" ht="15.75" customHeight="1" x14ac:dyDescent="0.2">
      <c r="V668" s="52"/>
    </row>
    <row r="669" spans="22:22" customFormat="1" ht="15.75" customHeight="1" x14ac:dyDescent="0.2">
      <c r="V669" s="52"/>
    </row>
    <row r="670" spans="22:22" customFormat="1" ht="15.75" customHeight="1" x14ac:dyDescent="0.2">
      <c r="V670" s="52"/>
    </row>
    <row r="671" spans="22:22" customFormat="1" ht="15.75" customHeight="1" x14ac:dyDescent="0.2">
      <c r="V671" s="52"/>
    </row>
    <row r="672" spans="22:22" customFormat="1" ht="15.75" customHeight="1" x14ac:dyDescent="0.2">
      <c r="V672" s="52"/>
    </row>
    <row r="673" spans="22:22" customFormat="1" ht="15.75" customHeight="1" x14ac:dyDescent="0.2">
      <c r="V673" s="52"/>
    </row>
    <row r="674" spans="22:22" customFormat="1" ht="15.75" customHeight="1" x14ac:dyDescent="0.2">
      <c r="V674" s="52"/>
    </row>
    <row r="675" spans="22:22" customFormat="1" ht="15.75" customHeight="1" x14ac:dyDescent="0.2">
      <c r="V675" s="52"/>
    </row>
    <row r="676" spans="22:22" customFormat="1" ht="15.75" customHeight="1" x14ac:dyDescent="0.2">
      <c r="V676" s="52"/>
    </row>
    <row r="677" spans="22:22" customFormat="1" ht="15.75" customHeight="1" x14ac:dyDescent="0.2">
      <c r="V677" s="52"/>
    </row>
    <row r="678" spans="22:22" customFormat="1" ht="15.75" customHeight="1" x14ac:dyDescent="0.2">
      <c r="V678" s="52"/>
    </row>
    <row r="679" spans="22:22" customFormat="1" ht="15.75" customHeight="1" x14ac:dyDescent="0.2">
      <c r="V679" s="52"/>
    </row>
    <row r="680" spans="22:22" customFormat="1" ht="15.75" customHeight="1" x14ac:dyDescent="0.2">
      <c r="V680" s="52"/>
    </row>
    <row r="681" spans="22:22" customFormat="1" ht="15.75" customHeight="1" x14ac:dyDescent="0.2">
      <c r="V681" s="52"/>
    </row>
    <row r="682" spans="22:22" customFormat="1" ht="15.75" customHeight="1" x14ac:dyDescent="0.2">
      <c r="V682" s="52"/>
    </row>
    <row r="683" spans="22:22" customFormat="1" ht="15.75" customHeight="1" x14ac:dyDescent="0.2">
      <c r="V683" s="52"/>
    </row>
    <row r="684" spans="22:22" customFormat="1" ht="15.75" customHeight="1" x14ac:dyDescent="0.2">
      <c r="V684" s="52"/>
    </row>
    <row r="685" spans="22:22" customFormat="1" ht="15.75" customHeight="1" x14ac:dyDescent="0.2">
      <c r="V685" s="52"/>
    </row>
    <row r="686" spans="22:22" customFormat="1" ht="15.75" customHeight="1" x14ac:dyDescent="0.2">
      <c r="V686" s="52"/>
    </row>
    <row r="687" spans="22:22" customFormat="1" ht="15.75" customHeight="1" x14ac:dyDescent="0.2">
      <c r="V687" s="52"/>
    </row>
    <row r="688" spans="22:22" customFormat="1" ht="15.75" customHeight="1" x14ac:dyDescent="0.2">
      <c r="V688" s="52"/>
    </row>
    <row r="689" spans="22:22" customFormat="1" ht="15.75" customHeight="1" x14ac:dyDescent="0.2">
      <c r="V689" s="52"/>
    </row>
    <row r="690" spans="22:22" customFormat="1" ht="15.75" customHeight="1" x14ac:dyDescent="0.2">
      <c r="V690" s="52"/>
    </row>
    <row r="691" spans="22:22" customFormat="1" ht="15.75" customHeight="1" x14ac:dyDescent="0.2">
      <c r="V691" s="52"/>
    </row>
    <row r="692" spans="22:22" customFormat="1" ht="15.75" customHeight="1" x14ac:dyDescent="0.2">
      <c r="V692" s="52"/>
    </row>
    <row r="693" spans="22:22" customFormat="1" ht="15.75" customHeight="1" x14ac:dyDescent="0.2">
      <c r="V693" s="52"/>
    </row>
    <row r="694" spans="22:22" customFormat="1" ht="15.75" customHeight="1" x14ac:dyDescent="0.2">
      <c r="V694" s="52"/>
    </row>
    <row r="695" spans="22:22" customFormat="1" ht="15.75" customHeight="1" x14ac:dyDescent="0.2">
      <c r="V695" s="52"/>
    </row>
    <row r="696" spans="22:22" customFormat="1" ht="15.75" customHeight="1" x14ac:dyDescent="0.2">
      <c r="V696" s="52"/>
    </row>
    <row r="697" spans="22:22" customFormat="1" ht="15.75" customHeight="1" x14ac:dyDescent="0.2">
      <c r="V697" s="52"/>
    </row>
    <row r="698" spans="22:22" customFormat="1" ht="15.75" customHeight="1" x14ac:dyDescent="0.2">
      <c r="V698" s="52"/>
    </row>
    <row r="699" spans="22:22" customFormat="1" ht="15.75" customHeight="1" x14ac:dyDescent="0.2">
      <c r="V699" s="52"/>
    </row>
    <row r="700" spans="22:22" customFormat="1" ht="15.75" customHeight="1" x14ac:dyDescent="0.2">
      <c r="V700" s="52"/>
    </row>
    <row r="701" spans="22:22" customFormat="1" ht="15.75" customHeight="1" x14ac:dyDescent="0.2">
      <c r="V701" s="52"/>
    </row>
    <row r="702" spans="22:22" customFormat="1" ht="15.75" customHeight="1" x14ac:dyDescent="0.2">
      <c r="V702" s="52"/>
    </row>
    <row r="703" spans="22:22" customFormat="1" ht="15.75" customHeight="1" x14ac:dyDescent="0.2">
      <c r="V703" s="52"/>
    </row>
    <row r="704" spans="22:22" customFormat="1" ht="15.75" customHeight="1" x14ac:dyDescent="0.2">
      <c r="V704" s="52"/>
    </row>
    <row r="705" spans="22:22" customFormat="1" ht="15.75" customHeight="1" x14ac:dyDescent="0.2">
      <c r="V705" s="52"/>
    </row>
    <row r="706" spans="22:22" customFormat="1" ht="15.75" customHeight="1" x14ac:dyDescent="0.2">
      <c r="V706" s="52"/>
    </row>
    <row r="707" spans="22:22" customFormat="1" ht="15.75" customHeight="1" x14ac:dyDescent="0.2">
      <c r="V707" s="52"/>
    </row>
    <row r="708" spans="22:22" customFormat="1" ht="15.75" customHeight="1" x14ac:dyDescent="0.2">
      <c r="V708" s="52"/>
    </row>
    <row r="709" spans="22:22" customFormat="1" ht="15.75" customHeight="1" x14ac:dyDescent="0.2">
      <c r="V709" s="52"/>
    </row>
    <row r="710" spans="22:22" customFormat="1" ht="15.75" customHeight="1" x14ac:dyDescent="0.2">
      <c r="V710" s="52"/>
    </row>
    <row r="711" spans="22:22" customFormat="1" ht="15.75" customHeight="1" x14ac:dyDescent="0.2">
      <c r="V711" s="52"/>
    </row>
    <row r="712" spans="22:22" customFormat="1" ht="15.75" customHeight="1" x14ac:dyDescent="0.2">
      <c r="V712" s="52"/>
    </row>
    <row r="713" spans="22:22" customFormat="1" ht="15.75" customHeight="1" x14ac:dyDescent="0.2">
      <c r="V713" s="52"/>
    </row>
    <row r="714" spans="22:22" customFormat="1" ht="15.75" customHeight="1" x14ac:dyDescent="0.2">
      <c r="V714" s="52"/>
    </row>
    <row r="715" spans="22:22" customFormat="1" ht="15.75" customHeight="1" x14ac:dyDescent="0.2">
      <c r="V715" s="52"/>
    </row>
    <row r="716" spans="22:22" customFormat="1" ht="15.75" customHeight="1" x14ac:dyDescent="0.2">
      <c r="V716" s="52"/>
    </row>
    <row r="717" spans="22:22" customFormat="1" ht="15.75" customHeight="1" x14ac:dyDescent="0.2">
      <c r="V717" s="52"/>
    </row>
    <row r="718" spans="22:22" customFormat="1" ht="15.75" customHeight="1" x14ac:dyDescent="0.2">
      <c r="V718" s="52"/>
    </row>
    <row r="719" spans="22:22" customFormat="1" ht="15.75" customHeight="1" x14ac:dyDescent="0.2">
      <c r="V719" s="52"/>
    </row>
    <row r="720" spans="22:22" customFormat="1" ht="15.75" customHeight="1" x14ac:dyDescent="0.2">
      <c r="V720" s="52"/>
    </row>
    <row r="721" spans="22:22" customFormat="1" ht="15.75" customHeight="1" x14ac:dyDescent="0.2">
      <c r="V721" s="52"/>
    </row>
    <row r="722" spans="22:22" customFormat="1" ht="15.75" customHeight="1" x14ac:dyDescent="0.2">
      <c r="V722" s="52"/>
    </row>
    <row r="723" spans="22:22" customFormat="1" ht="15.75" customHeight="1" x14ac:dyDescent="0.2">
      <c r="V723" s="52"/>
    </row>
    <row r="724" spans="22:22" customFormat="1" ht="15.75" customHeight="1" x14ac:dyDescent="0.2">
      <c r="V724" s="52"/>
    </row>
    <row r="725" spans="22:22" customFormat="1" ht="15.75" customHeight="1" x14ac:dyDescent="0.2">
      <c r="V725" s="52"/>
    </row>
    <row r="726" spans="22:22" customFormat="1" ht="15.75" customHeight="1" x14ac:dyDescent="0.2">
      <c r="V726" s="52"/>
    </row>
    <row r="727" spans="22:22" customFormat="1" ht="15.75" customHeight="1" x14ac:dyDescent="0.2">
      <c r="V727" s="52"/>
    </row>
    <row r="728" spans="22:22" customFormat="1" ht="15.75" customHeight="1" x14ac:dyDescent="0.2">
      <c r="V728" s="52"/>
    </row>
    <row r="729" spans="22:22" customFormat="1" ht="15.75" customHeight="1" x14ac:dyDescent="0.2">
      <c r="V729" s="52"/>
    </row>
    <row r="730" spans="22:22" customFormat="1" ht="15.75" customHeight="1" x14ac:dyDescent="0.2">
      <c r="V730" s="52"/>
    </row>
    <row r="731" spans="22:22" customFormat="1" ht="15.75" customHeight="1" x14ac:dyDescent="0.2">
      <c r="V731" s="52"/>
    </row>
    <row r="732" spans="22:22" customFormat="1" ht="15.75" customHeight="1" x14ac:dyDescent="0.2">
      <c r="V732" s="52"/>
    </row>
    <row r="733" spans="22:22" customFormat="1" ht="15.75" customHeight="1" x14ac:dyDescent="0.2">
      <c r="V733" s="52"/>
    </row>
    <row r="734" spans="22:22" customFormat="1" ht="15.75" customHeight="1" x14ac:dyDescent="0.2">
      <c r="V734" s="52"/>
    </row>
    <row r="735" spans="22:22" customFormat="1" ht="15.75" customHeight="1" x14ac:dyDescent="0.2">
      <c r="V735" s="52"/>
    </row>
    <row r="736" spans="22:22" customFormat="1" ht="15.75" customHeight="1" x14ac:dyDescent="0.2">
      <c r="V736" s="52"/>
    </row>
    <row r="737" spans="22:22" customFormat="1" ht="15.75" customHeight="1" x14ac:dyDescent="0.2">
      <c r="V737" s="52"/>
    </row>
    <row r="738" spans="22:22" customFormat="1" ht="15.75" customHeight="1" x14ac:dyDescent="0.2">
      <c r="V738" s="52"/>
    </row>
    <row r="739" spans="22:22" customFormat="1" ht="15.75" customHeight="1" x14ac:dyDescent="0.2">
      <c r="V739" s="52"/>
    </row>
    <row r="740" spans="22:22" customFormat="1" ht="15.75" customHeight="1" x14ac:dyDescent="0.2">
      <c r="V740" s="52"/>
    </row>
    <row r="741" spans="22:22" customFormat="1" ht="15.75" customHeight="1" x14ac:dyDescent="0.2">
      <c r="V741" s="52"/>
    </row>
    <row r="742" spans="22:22" customFormat="1" ht="15.75" customHeight="1" x14ac:dyDescent="0.2">
      <c r="V742" s="52"/>
    </row>
    <row r="743" spans="22:22" customFormat="1" ht="15.75" customHeight="1" x14ac:dyDescent="0.2">
      <c r="V743" s="52"/>
    </row>
    <row r="744" spans="22:22" customFormat="1" ht="15.75" customHeight="1" x14ac:dyDescent="0.2">
      <c r="V744" s="52"/>
    </row>
    <row r="745" spans="22:22" customFormat="1" ht="15.75" customHeight="1" x14ac:dyDescent="0.2">
      <c r="V745" s="52"/>
    </row>
    <row r="746" spans="22:22" customFormat="1" ht="15.75" customHeight="1" x14ac:dyDescent="0.2">
      <c r="V746" s="52"/>
    </row>
    <row r="747" spans="22:22" customFormat="1" ht="15.75" customHeight="1" x14ac:dyDescent="0.2">
      <c r="V747" s="52"/>
    </row>
    <row r="748" spans="22:22" customFormat="1" ht="15.75" customHeight="1" x14ac:dyDescent="0.2">
      <c r="V748" s="52"/>
    </row>
    <row r="749" spans="22:22" customFormat="1" ht="15.75" customHeight="1" x14ac:dyDescent="0.2">
      <c r="V749" s="52"/>
    </row>
    <row r="750" spans="22:22" customFormat="1" ht="15.75" customHeight="1" x14ac:dyDescent="0.2">
      <c r="V750" s="52"/>
    </row>
    <row r="751" spans="22:22" customFormat="1" ht="15.75" customHeight="1" x14ac:dyDescent="0.2">
      <c r="V751" s="52"/>
    </row>
    <row r="752" spans="22:22" customFormat="1" ht="15.75" customHeight="1" x14ac:dyDescent="0.2">
      <c r="V752" s="52"/>
    </row>
    <row r="753" spans="22:22" customFormat="1" ht="15.75" customHeight="1" x14ac:dyDescent="0.2">
      <c r="V753" s="52"/>
    </row>
    <row r="754" spans="22:22" customFormat="1" ht="15.75" customHeight="1" x14ac:dyDescent="0.2">
      <c r="V754" s="52"/>
    </row>
    <row r="755" spans="22:22" customFormat="1" ht="15.75" customHeight="1" x14ac:dyDescent="0.2">
      <c r="V755" s="52"/>
    </row>
    <row r="756" spans="22:22" customFormat="1" ht="15.75" customHeight="1" x14ac:dyDescent="0.2">
      <c r="V756" s="52"/>
    </row>
    <row r="757" spans="22:22" customFormat="1" ht="15.75" customHeight="1" x14ac:dyDescent="0.2">
      <c r="V757" s="52"/>
    </row>
    <row r="758" spans="22:22" customFormat="1" ht="15.75" customHeight="1" x14ac:dyDescent="0.2">
      <c r="V758" s="52"/>
    </row>
    <row r="759" spans="22:22" customFormat="1" ht="15.75" customHeight="1" x14ac:dyDescent="0.2">
      <c r="V759" s="52"/>
    </row>
    <row r="760" spans="22:22" customFormat="1" ht="15.75" customHeight="1" x14ac:dyDescent="0.2">
      <c r="V760" s="52"/>
    </row>
    <row r="761" spans="22:22" customFormat="1" ht="15.75" customHeight="1" x14ac:dyDescent="0.2">
      <c r="V761" s="52"/>
    </row>
    <row r="762" spans="22:22" customFormat="1" ht="15.75" customHeight="1" x14ac:dyDescent="0.2">
      <c r="V762" s="52"/>
    </row>
    <row r="763" spans="22:22" customFormat="1" ht="15.75" customHeight="1" x14ac:dyDescent="0.2">
      <c r="V763" s="52"/>
    </row>
    <row r="764" spans="22:22" customFormat="1" ht="15.75" customHeight="1" x14ac:dyDescent="0.2">
      <c r="V764" s="52"/>
    </row>
    <row r="765" spans="22:22" customFormat="1" ht="15.75" customHeight="1" x14ac:dyDescent="0.2">
      <c r="V765" s="52"/>
    </row>
    <row r="766" spans="22:22" customFormat="1" ht="15.75" customHeight="1" x14ac:dyDescent="0.2">
      <c r="V766" s="52"/>
    </row>
    <row r="767" spans="22:22" customFormat="1" ht="15.75" customHeight="1" x14ac:dyDescent="0.2">
      <c r="V767" s="52"/>
    </row>
    <row r="768" spans="22:22" customFormat="1" ht="15.75" customHeight="1" x14ac:dyDescent="0.2">
      <c r="V768" s="52"/>
    </row>
    <row r="769" spans="22:22" customFormat="1" ht="15.75" customHeight="1" x14ac:dyDescent="0.2">
      <c r="V769" s="52"/>
    </row>
    <row r="770" spans="22:22" customFormat="1" ht="15.75" customHeight="1" x14ac:dyDescent="0.2">
      <c r="V770" s="52"/>
    </row>
    <row r="771" spans="22:22" customFormat="1" ht="15.75" customHeight="1" x14ac:dyDescent="0.2">
      <c r="V771" s="52"/>
    </row>
    <row r="772" spans="22:22" customFormat="1" ht="15.75" customHeight="1" x14ac:dyDescent="0.2">
      <c r="V772" s="52"/>
    </row>
    <row r="773" spans="22:22" customFormat="1" ht="15.75" customHeight="1" x14ac:dyDescent="0.2">
      <c r="V773" s="52"/>
    </row>
    <row r="774" spans="22:22" customFormat="1" ht="15.75" customHeight="1" x14ac:dyDescent="0.2">
      <c r="V774" s="52"/>
    </row>
    <row r="775" spans="22:22" customFormat="1" ht="15.75" customHeight="1" x14ac:dyDescent="0.2">
      <c r="V775" s="52"/>
    </row>
    <row r="776" spans="22:22" customFormat="1" ht="15.75" customHeight="1" x14ac:dyDescent="0.2">
      <c r="V776" s="52"/>
    </row>
    <row r="777" spans="22:22" customFormat="1" ht="15.75" customHeight="1" x14ac:dyDescent="0.2">
      <c r="V777" s="52"/>
    </row>
    <row r="778" spans="22:22" customFormat="1" ht="15.75" customHeight="1" x14ac:dyDescent="0.2">
      <c r="V778" s="52"/>
    </row>
    <row r="779" spans="22:22" customFormat="1" ht="15.75" customHeight="1" x14ac:dyDescent="0.2">
      <c r="V779" s="52"/>
    </row>
    <row r="780" spans="22:22" customFormat="1" ht="15.75" customHeight="1" x14ac:dyDescent="0.2">
      <c r="V780" s="52"/>
    </row>
    <row r="781" spans="22:22" customFormat="1" ht="15.75" customHeight="1" x14ac:dyDescent="0.2">
      <c r="V781" s="52"/>
    </row>
    <row r="782" spans="22:22" customFormat="1" ht="15.75" customHeight="1" x14ac:dyDescent="0.2">
      <c r="V782" s="52"/>
    </row>
    <row r="783" spans="22:22" customFormat="1" ht="15.75" customHeight="1" x14ac:dyDescent="0.2">
      <c r="V783" s="52"/>
    </row>
    <row r="784" spans="22:22" customFormat="1" ht="15.75" customHeight="1" x14ac:dyDescent="0.2">
      <c r="V784" s="52"/>
    </row>
    <row r="785" spans="22:22" customFormat="1" ht="15.75" customHeight="1" x14ac:dyDescent="0.2">
      <c r="V785" s="52"/>
    </row>
    <row r="786" spans="22:22" customFormat="1" ht="15.75" customHeight="1" x14ac:dyDescent="0.2">
      <c r="V786" s="52"/>
    </row>
    <row r="787" spans="22:22" customFormat="1" ht="15.75" customHeight="1" x14ac:dyDescent="0.2">
      <c r="V787" s="52"/>
    </row>
    <row r="788" spans="22:22" customFormat="1" ht="15.75" customHeight="1" x14ac:dyDescent="0.2">
      <c r="V788" s="52"/>
    </row>
    <row r="789" spans="22:22" customFormat="1" ht="15.75" customHeight="1" x14ac:dyDescent="0.2">
      <c r="V789" s="52"/>
    </row>
    <row r="790" spans="22:22" customFormat="1" ht="15.75" customHeight="1" x14ac:dyDescent="0.2">
      <c r="V790" s="52"/>
    </row>
    <row r="791" spans="22:22" customFormat="1" ht="15.75" customHeight="1" x14ac:dyDescent="0.2">
      <c r="V791" s="52"/>
    </row>
    <row r="792" spans="22:22" customFormat="1" ht="15.75" customHeight="1" x14ac:dyDescent="0.2">
      <c r="V792" s="52"/>
    </row>
    <row r="793" spans="22:22" customFormat="1" ht="15.75" customHeight="1" x14ac:dyDescent="0.2">
      <c r="V793" s="52"/>
    </row>
    <row r="794" spans="22:22" customFormat="1" ht="15.75" customHeight="1" x14ac:dyDescent="0.2">
      <c r="V794" s="52"/>
    </row>
    <row r="795" spans="22:22" customFormat="1" ht="15.75" customHeight="1" x14ac:dyDescent="0.2">
      <c r="V795" s="52"/>
    </row>
    <row r="796" spans="22:22" customFormat="1" ht="15.75" customHeight="1" x14ac:dyDescent="0.2">
      <c r="V796" s="52"/>
    </row>
    <row r="797" spans="22:22" customFormat="1" ht="15.75" customHeight="1" x14ac:dyDescent="0.2">
      <c r="V797" s="52"/>
    </row>
    <row r="798" spans="22:22" customFormat="1" ht="15.75" customHeight="1" x14ac:dyDescent="0.2">
      <c r="V798" s="52"/>
    </row>
    <row r="799" spans="22:22" customFormat="1" ht="15.75" customHeight="1" x14ac:dyDescent="0.2">
      <c r="V799" s="52"/>
    </row>
    <row r="800" spans="22:22" customFormat="1" ht="15.75" customHeight="1" x14ac:dyDescent="0.2">
      <c r="V800" s="52"/>
    </row>
    <row r="801" spans="22:22" customFormat="1" ht="15.75" customHeight="1" x14ac:dyDescent="0.2">
      <c r="V801" s="52"/>
    </row>
    <row r="802" spans="22:22" customFormat="1" ht="15.75" customHeight="1" x14ac:dyDescent="0.2">
      <c r="V802" s="52"/>
    </row>
    <row r="803" spans="22:22" customFormat="1" ht="15.75" customHeight="1" x14ac:dyDescent="0.2">
      <c r="V803" s="52"/>
    </row>
    <row r="804" spans="22:22" customFormat="1" ht="15.75" customHeight="1" x14ac:dyDescent="0.2">
      <c r="V804" s="52"/>
    </row>
    <row r="805" spans="22:22" customFormat="1" ht="15.75" customHeight="1" x14ac:dyDescent="0.2">
      <c r="V805" s="52"/>
    </row>
    <row r="806" spans="22:22" customFormat="1" ht="15.75" customHeight="1" x14ac:dyDescent="0.2">
      <c r="V806" s="52"/>
    </row>
    <row r="807" spans="22:22" customFormat="1" ht="15.75" customHeight="1" x14ac:dyDescent="0.2">
      <c r="V807" s="52"/>
    </row>
    <row r="808" spans="22:22" customFormat="1" ht="15.75" customHeight="1" x14ac:dyDescent="0.2">
      <c r="V808" s="52"/>
    </row>
    <row r="809" spans="22:22" customFormat="1" ht="15.75" customHeight="1" x14ac:dyDescent="0.2">
      <c r="V809" s="52"/>
    </row>
    <row r="810" spans="22:22" customFormat="1" ht="15.75" customHeight="1" x14ac:dyDescent="0.2">
      <c r="V810" s="52"/>
    </row>
    <row r="811" spans="22:22" customFormat="1" ht="15.75" customHeight="1" x14ac:dyDescent="0.2">
      <c r="V811" s="52"/>
    </row>
    <row r="812" spans="22:22" customFormat="1" ht="15.75" customHeight="1" x14ac:dyDescent="0.2">
      <c r="V812" s="52"/>
    </row>
    <row r="813" spans="22:22" customFormat="1" ht="15.75" customHeight="1" x14ac:dyDescent="0.2">
      <c r="V813" s="52"/>
    </row>
    <row r="814" spans="22:22" customFormat="1" ht="15.75" customHeight="1" x14ac:dyDescent="0.2">
      <c r="V814" s="52"/>
    </row>
    <row r="815" spans="22:22" customFormat="1" ht="15.75" customHeight="1" x14ac:dyDescent="0.2">
      <c r="V815" s="52"/>
    </row>
    <row r="816" spans="22:22" customFormat="1" ht="15.75" customHeight="1" x14ac:dyDescent="0.2">
      <c r="V816" s="52"/>
    </row>
    <row r="817" spans="22:22" customFormat="1" ht="15.75" customHeight="1" x14ac:dyDescent="0.2">
      <c r="V817" s="52"/>
    </row>
    <row r="818" spans="22:22" customFormat="1" ht="15.75" customHeight="1" x14ac:dyDescent="0.2">
      <c r="V818" s="52"/>
    </row>
    <row r="819" spans="22:22" customFormat="1" ht="15.75" customHeight="1" x14ac:dyDescent="0.2">
      <c r="V819" s="52"/>
    </row>
    <row r="820" spans="22:22" customFormat="1" ht="15.75" customHeight="1" x14ac:dyDescent="0.2">
      <c r="V820" s="52"/>
    </row>
    <row r="821" spans="22:22" customFormat="1" ht="15.75" customHeight="1" x14ac:dyDescent="0.2">
      <c r="V821" s="52"/>
    </row>
    <row r="822" spans="22:22" customFormat="1" ht="15.75" customHeight="1" x14ac:dyDescent="0.2">
      <c r="V822" s="52"/>
    </row>
    <row r="823" spans="22:22" customFormat="1" ht="15.75" customHeight="1" x14ac:dyDescent="0.2">
      <c r="V823" s="52"/>
    </row>
    <row r="824" spans="22:22" customFormat="1" ht="15.75" customHeight="1" x14ac:dyDescent="0.2">
      <c r="V824" s="52"/>
    </row>
    <row r="825" spans="22:22" customFormat="1" ht="15.75" customHeight="1" x14ac:dyDescent="0.2">
      <c r="V825" s="52"/>
    </row>
    <row r="826" spans="22:22" customFormat="1" ht="15.75" customHeight="1" x14ac:dyDescent="0.2">
      <c r="V826" s="52"/>
    </row>
    <row r="827" spans="22:22" customFormat="1" ht="15.75" customHeight="1" x14ac:dyDescent="0.2">
      <c r="V827" s="52"/>
    </row>
    <row r="828" spans="22:22" customFormat="1" ht="15.75" customHeight="1" x14ac:dyDescent="0.2">
      <c r="V828" s="52"/>
    </row>
    <row r="829" spans="22:22" customFormat="1" ht="15.75" customHeight="1" x14ac:dyDescent="0.2">
      <c r="V829" s="52"/>
    </row>
    <row r="830" spans="22:22" customFormat="1" ht="15.75" customHeight="1" x14ac:dyDescent="0.2">
      <c r="V830" s="52"/>
    </row>
    <row r="831" spans="22:22" customFormat="1" ht="15.75" customHeight="1" x14ac:dyDescent="0.2">
      <c r="V831" s="52"/>
    </row>
    <row r="832" spans="22:22" customFormat="1" ht="15.75" customHeight="1" x14ac:dyDescent="0.2">
      <c r="V832" s="52"/>
    </row>
    <row r="833" spans="22:22" customFormat="1" ht="15.75" customHeight="1" x14ac:dyDescent="0.2">
      <c r="V833" s="52"/>
    </row>
    <row r="834" spans="22:22" customFormat="1" ht="15.75" customHeight="1" x14ac:dyDescent="0.2">
      <c r="V834" s="52"/>
    </row>
    <row r="835" spans="22:22" customFormat="1" ht="15.75" customHeight="1" x14ac:dyDescent="0.2">
      <c r="V835" s="52"/>
    </row>
    <row r="836" spans="22:22" customFormat="1" ht="15.75" customHeight="1" x14ac:dyDescent="0.2">
      <c r="V836" s="52"/>
    </row>
    <row r="837" spans="22:22" customFormat="1" ht="15.75" customHeight="1" x14ac:dyDescent="0.2">
      <c r="V837" s="52"/>
    </row>
    <row r="838" spans="22:22" customFormat="1" ht="15.75" customHeight="1" x14ac:dyDescent="0.2">
      <c r="V838" s="52"/>
    </row>
    <row r="839" spans="22:22" customFormat="1" ht="15.75" customHeight="1" x14ac:dyDescent="0.2">
      <c r="V839" s="52"/>
    </row>
    <row r="840" spans="22:22" customFormat="1" ht="15.75" customHeight="1" x14ac:dyDescent="0.2">
      <c r="V840" s="52"/>
    </row>
    <row r="841" spans="22:22" customFormat="1" ht="15.75" customHeight="1" x14ac:dyDescent="0.2">
      <c r="V841" s="52"/>
    </row>
    <row r="842" spans="22:22" customFormat="1" ht="15.75" customHeight="1" x14ac:dyDescent="0.2">
      <c r="V842" s="52"/>
    </row>
    <row r="843" spans="22:22" customFormat="1" ht="15.75" customHeight="1" x14ac:dyDescent="0.2">
      <c r="V843" s="52"/>
    </row>
    <row r="844" spans="22:22" customFormat="1" ht="15.75" customHeight="1" x14ac:dyDescent="0.2">
      <c r="V844" s="52"/>
    </row>
    <row r="845" spans="22:22" customFormat="1" ht="15.75" customHeight="1" x14ac:dyDescent="0.2">
      <c r="V845" s="52"/>
    </row>
    <row r="846" spans="22:22" customFormat="1" ht="15.75" customHeight="1" x14ac:dyDescent="0.2">
      <c r="V846" s="52"/>
    </row>
    <row r="847" spans="22:22" customFormat="1" ht="15.75" customHeight="1" x14ac:dyDescent="0.2">
      <c r="V847" s="52"/>
    </row>
    <row r="848" spans="22:22" customFormat="1" ht="15.75" customHeight="1" x14ac:dyDescent="0.2">
      <c r="V848" s="52"/>
    </row>
    <row r="849" spans="22:22" customFormat="1" ht="15.75" customHeight="1" x14ac:dyDescent="0.2">
      <c r="V849" s="52"/>
    </row>
    <row r="850" spans="22:22" customFormat="1" ht="15.75" customHeight="1" x14ac:dyDescent="0.2">
      <c r="V850" s="52"/>
    </row>
    <row r="851" spans="22:22" customFormat="1" ht="15.75" customHeight="1" x14ac:dyDescent="0.2">
      <c r="V851" s="52"/>
    </row>
    <row r="852" spans="22:22" customFormat="1" ht="15.75" customHeight="1" x14ac:dyDescent="0.2">
      <c r="V852" s="52"/>
    </row>
    <row r="853" spans="22:22" customFormat="1" ht="15.75" customHeight="1" x14ac:dyDescent="0.2">
      <c r="V853" s="52"/>
    </row>
    <row r="854" spans="22:22" customFormat="1" ht="15.75" customHeight="1" x14ac:dyDescent="0.2">
      <c r="V854" s="52"/>
    </row>
    <row r="855" spans="22:22" customFormat="1" ht="15.75" customHeight="1" x14ac:dyDescent="0.2">
      <c r="V855" s="52"/>
    </row>
    <row r="856" spans="22:22" customFormat="1" ht="15.75" customHeight="1" x14ac:dyDescent="0.2">
      <c r="V856" s="52"/>
    </row>
    <row r="857" spans="22:22" customFormat="1" ht="15.75" customHeight="1" x14ac:dyDescent="0.2">
      <c r="V857" s="52"/>
    </row>
    <row r="858" spans="22:22" customFormat="1" ht="15.75" customHeight="1" x14ac:dyDescent="0.2">
      <c r="V858" s="52"/>
    </row>
    <row r="859" spans="22:22" customFormat="1" ht="15.75" customHeight="1" x14ac:dyDescent="0.2">
      <c r="V859" s="52"/>
    </row>
    <row r="860" spans="22:22" customFormat="1" ht="15.75" customHeight="1" x14ac:dyDescent="0.2">
      <c r="V860" s="52"/>
    </row>
    <row r="861" spans="22:22" customFormat="1" ht="15.75" customHeight="1" x14ac:dyDescent="0.2">
      <c r="V861" s="52"/>
    </row>
    <row r="862" spans="22:22" customFormat="1" ht="15.75" customHeight="1" x14ac:dyDescent="0.2">
      <c r="V862" s="52"/>
    </row>
    <row r="863" spans="22:22" customFormat="1" ht="15.75" customHeight="1" x14ac:dyDescent="0.2">
      <c r="V863" s="52"/>
    </row>
    <row r="864" spans="22:22" customFormat="1" ht="15.75" customHeight="1" x14ac:dyDescent="0.2">
      <c r="V864" s="52"/>
    </row>
    <row r="865" spans="22:22" customFormat="1" ht="15.75" customHeight="1" x14ac:dyDescent="0.2">
      <c r="V865" s="52"/>
    </row>
    <row r="866" spans="22:22" customFormat="1" ht="15.75" customHeight="1" x14ac:dyDescent="0.2">
      <c r="V866" s="52"/>
    </row>
    <row r="867" spans="22:22" customFormat="1" ht="15.75" customHeight="1" x14ac:dyDescent="0.2">
      <c r="V867" s="52"/>
    </row>
    <row r="868" spans="22:22" customFormat="1" ht="15.75" customHeight="1" x14ac:dyDescent="0.2">
      <c r="V868" s="52"/>
    </row>
    <row r="869" spans="22:22" customFormat="1" ht="15.75" customHeight="1" x14ac:dyDescent="0.2">
      <c r="V869" s="52"/>
    </row>
    <row r="870" spans="22:22" customFormat="1" ht="15.75" customHeight="1" x14ac:dyDescent="0.2">
      <c r="V870" s="52"/>
    </row>
    <row r="871" spans="22:22" customFormat="1" ht="15.75" customHeight="1" x14ac:dyDescent="0.2">
      <c r="V871" s="52"/>
    </row>
    <row r="872" spans="22:22" customFormat="1" ht="15.75" customHeight="1" x14ac:dyDescent="0.2">
      <c r="V872" s="52"/>
    </row>
    <row r="873" spans="22:22" customFormat="1" ht="15.75" customHeight="1" x14ac:dyDescent="0.2">
      <c r="V873" s="52"/>
    </row>
    <row r="874" spans="22:22" customFormat="1" ht="15.75" customHeight="1" x14ac:dyDescent="0.2">
      <c r="V874" s="52"/>
    </row>
    <row r="875" spans="22:22" customFormat="1" ht="15.75" customHeight="1" x14ac:dyDescent="0.2">
      <c r="V875" s="52"/>
    </row>
    <row r="876" spans="22:22" customFormat="1" ht="15.75" customHeight="1" x14ac:dyDescent="0.2">
      <c r="V876" s="52"/>
    </row>
    <row r="877" spans="22:22" customFormat="1" ht="15.75" customHeight="1" x14ac:dyDescent="0.2">
      <c r="V877" s="52"/>
    </row>
    <row r="878" spans="22:22" customFormat="1" ht="15.75" customHeight="1" x14ac:dyDescent="0.2">
      <c r="V878" s="52"/>
    </row>
    <row r="879" spans="22:22" customFormat="1" ht="15.75" customHeight="1" x14ac:dyDescent="0.2">
      <c r="V879" s="52"/>
    </row>
    <row r="880" spans="22:22" customFormat="1" ht="15.75" customHeight="1" x14ac:dyDescent="0.2">
      <c r="V880" s="52"/>
    </row>
    <row r="881" spans="22:22" customFormat="1" ht="15.75" customHeight="1" x14ac:dyDescent="0.2">
      <c r="V881" s="52"/>
    </row>
    <row r="882" spans="22:22" customFormat="1" ht="15.75" customHeight="1" x14ac:dyDescent="0.2">
      <c r="V882" s="52"/>
    </row>
    <row r="883" spans="22:22" customFormat="1" ht="15.75" customHeight="1" x14ac:dyDescent="0.2">
      <c r="V883" s="52"/>
    </row>
    <row r="884" spans="22:22" customFormat="1" ht="15.75" customHeight="1" x14ac:dyDescent="0.2">
      <c r="V884" s="52"/>
    </row>
    <row r="885" spans="22:22" customFormat="1" ht="15.75" customHeight="1" x14ac:dyDescent="0.2">
      <c r="V885" s="52"/>
    </row>
    <row r="886" spans="22:22" customFormat="1" ht="15.75" customHeight="1" x14ac:dyDescent="0.2">
      <c r="V886" s="52"/>
    </row>
    <row r="887" spans="22:22" customFormat="1" ht="15.75" customHeight="1" x14ac:dyDescent="0.2">
      <c r="V887" s="52"/>
    </row>
    <row r="888" spans="22:22" customFormat="1" ht="15.75" customHeight="1" x14ac:dyDescent="0.2">
      <c r="V888" s="52"/>
    </row>
    <row r="889" spans="22:22" customFormat="1" ht="15.75" customHeight="1" x14ac:dyDescent="0.2">
      <c r="V889" s="52"/>
    </row>
    <row r="890" spans="22:22" customFormat="1" ht="15.75" customHeight="1" x14ac:dyDescent="0.2">
      <c r="V890" s="52"/>
    </row>
    <row r="891" spans="22:22" customFormat="1" ht="15.75" customHeight="1" x14ac:dyDescent="0.2">
      <c r="V891" s="52"/>
    </row>
    <row r="892" spans="22:22" customFormat="1" ht="15.75" customHeight="1" x14ac:dyDescent="0.2">
      <c r="V892" s="52"/>
    </row>
    <row r="893" spans="22:22" customFormat="1" ht="15.75" customHeight="1" x14ac:dyDescent="0.2">
      <c r="V893" s="52"/>
    </row>
    <row r="894" spans="22:22" customFormat="1" ht="15.75" customHeight="1" x14ac:dyDescent="0.2">
      <c r="V894" s="52"/>
    </row>
    <row r="895" spans="22:22" customFormat="1" ht="15.75" customHeight="1" x14ac:dyDescent="0.2">
      <c r="V895" s="52"/>
    </row>
    <row r="896" spans="22:22" customFormat="1" ht="15.75" customHeight="1" x14ac:dyDescent="0.2">
      <c r="V896" s="52"/>
    </row>
    <row r="897" spans="22:22" customFormat="1" ht="15.75" customHeight="1" x14ac:dyDescent="0.2">
      <c r="V897" s="52"/>
    </row>
    <row r="898" spans="22:22" customFormat="1" ht="15.75" customHeight="1" x14ac:dyDescent="0.2">
      <c r="V898" s="52"/>
    </row>
    <row r="899" spans="22:22" customFormat="1" ht="15.75" customHeight="1" x14ac:dyDescent="0.2">
      <c r="V899" s="52"/>
    </row>
  </sheetData>
  <autoFilter ref="A13:AK82" xr:uid="{00000000-0001-0000-0100-000000000000}"/>
  <mergeCells count="48">
    <mergeCell ref="P8:U8"/>
    <mergeCell ref="W8:W11"/>
    <mergeCell ref="K10:K11"/>
    <mergeCell ref="L10:L11"/>
    <mergeCell ref="X8:X11"/>
    <mergeCell ref="V8:V11"/>
    <mergeCell ref="B88:E88"/>
    <mergeCell ref="G88:I88"/>
    <mergeCell ref="A83:Y83"/>
    <mergeCell ref="B85:I85"/>
    <mergeCell ref="Q85:X85"/>
    <mergeCell ref="K86:O86"/>
    <mergeCell ref="Q86:X86"/>
    <mergeCell ref="Q87:X87"/>
    <mergeCell ref="B86:I86"/>
    <mergeCell ref="B87:I87"/>
    <mergeCell ref="B94:E94"/>
    <mergeCell ref="G94:I94"/>
    <mergeCell ref="R7:S7"/>
    <mergeCell ref="W7:X7"/>
    <mergeCell ref="N9:N11"/>
    <mergeCell ref="O9:O11"/>
    <mergeCell ref="T9:T11"/>
    <mergeCell ref="U9:U11"/>
    <mergeCell ref="P9:P11"/>
    <mergeCell ref="Q10:Q11"/>
    <mergeCell ref="B92:I92"/>
    <mergeCell ref="K93:O93"/>
    <mergeCell ref="Q93:X93"/>
    <mergeCell ref="B8:B11"/>
    <mergeCell ref="C8:C11"/>
    <mergeCell ref="D8:D11"/>
    <mergeCell ref="F8:G10"/>
    <mergeCell ref="H8:H11"/>
    <mergeCell ref="I8:I11"/>
    <mergeCell ref="M3:Y3"/>
    <mergeCell ref="M4:Y4"/>
    <mergeCell ref="A5:Y5"/>
    <mergeCell ref="A8:A11"/>
    <mergeCell ref="E8:E11"/>
    <mergeCell ref="Y8:Y11"/>
    <mergeCell ref="J9:J11"/>
    <mergeCell ref="M10:M11"/>
    <mergeCell ref="R10:R11"/>
    <mergeCell ref="S10:S11"/>
    <mergeCell ref="K9:M9"/>
    <mergeCell ref="Q9:S9"/>
    <mergeCell ref="J8:O8"/>
  </mergeCells>
  <printOptions horizontalCentered="1"/>
  <pageMargins left="0" right="0" top="0" bottom="0" header="0" footer="0"/>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Biểu số 01 chuẩn</vt:lpstr>
      <vt:lpstr>'Biểu số 01 chuẩn'!Print_Area</vt:lpstr>
      <vt:lpstr>'Biểu số 01 chuẩn'!Print_Titles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UBND Bac Tu Liem</dc:creator>
  <cp:lastModifiedBy>ADMIN</cp:lastModifiedBy>
  <cp:lastPrinted>2026-03-12T01:35:06Z</cp:lastPrinted>
  <dcterms:created xsi:type="dcterms:W3CDTF">2016-03-18T07:31:07Z</dcterms:created>
  <dcterms:modified xsi:type="dcterms:W3CDTF">2026-04-24T09:45:57Z</dcterms:modified>
</cp:coreProperties>
</file>